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G:\IS\HFAS\Projects\0123-00 District Reports\DistRep2020\Oldham\Report\"/>
    </mc:Choice>
  </mc:AlternateContent>
  <xr:revisionPtr revIDLastSave="0" documentId="13_ncr:1_{B5A138C0-3CE0-4623-8344-C4894D298C39}" xr6:coauthVersionLast="47" xr6:coauthVersionMax="47" xr10:uidLastSave="{00000000-0000-0000-0000-000000000000}"/>
  <bookViews>
    <workbookView xWindow="-110" yWindow="-110" windowWidth="19420" windowHeight="10420" xr2:uid="{843B7B49-DEEA-4C7F-A56B-ACE1900AC08A}"/>
  </bookViews>
  <sheets>
    <sheet name="Key Centre Notes" sheetId="1" r:id="rId1"/>
    <sheet name="Cordon Map" sheetId="2" r:id="rId2"/>
    <sheet name="Table 14 Key Centre Surveys AM" sheetId="3" r:id="rId3"/>
    <sheet name="Table 15 Key Centre Surveys OP" sheetId="4" r:id="rId4"/>
    <sheet name="Table 16 Key Centre Surveys PM" sheetId="5" r:id="rId5"/>
    <sheet name="Table17  KC Traffic Trend" sheetId="6" r:id="rId6"/>
    <sheet name="Tables 18 &amp; 19 KC Car Occupancy" sheetId="7" r:id="rId7"/>
    <sheet name="Table 20 Rail &amp; Metrolink to KC" sheetId="8" r:id="rId8"/>
    <sheet name="Table 21 Walk to KC" sheetId="9" r:id="rId9"/>
    <sheet name="Table 22 KC Car&amp;Non-carTrips " sheetId="10" r:id="rId10"/>
  </sheets>
  <externalReferences>
    <externalReference r:id="rId11"/>
    <externalReference r:id="rId12"/>
    <externalReference r:id="rId13"/>
  </externalReferences>
  <definedNames>
    <definedName name="_Toc174354940" localSheetId="0">'Key Centre Notes'!#REF!</definedName>
    <definedName name="_Toc243370739" localSheetId="9">'Table 22 KC Car&amp;Non-carTrips '!#REF!</definedName>
    <definedName name="_Toc243370746" localSheetId="5">'Table17  KC Traffic Trend'!#REF!</definedName>
    <definedName name="a">'[1]Lookup tables'!$A$3:$B$156</definedName>
    <definedName name="b">'[1]Lookup tables'!$C$3:$D$15</definedName>
    <definedName name="CORRIDOR_NAME">'[2]Lookup tables'!$C$3:$D$15</definedName>
    <definedName name="corridor_names">'[3]Lookup tables'!$C$3:$D$19</definedName>
    <definedName name="d">'[1]Lookup tables'!$P$3:$Q$8</definedName>
    <definedName name="day_names">'[3]Lookup tables'!$M$3:$N$9</definedName>
    <definedName name="direction_names">'[3]Lookup tables'!$P$3:$Q$8</definedName>
    <definedName name="e">'[1]Lookup tables'!$M$3:$N$9</definedName>
    <definedName name="f">'[1]Lookup tables'!$P$13:$Q$19</definedName>
    <definedName name="Period">#REF!</definedName>
    <definedName name="_xlnm.Print_Area" localSheetId="1">'Cordon Map'!$A$1:$P$39</definedName>
    <definedName name="_xlnm.Print_Area" localSheetId="0">'Key Centre Notes'!$A$1:$K$34</definedName>
    <definedName name="_xlnm.Print_Area" localSheetId="2">'Table 14 Key Centre Surveys AM'!$A$1:$R$55</definedName>
    <definedName name="_xlnm.Print_Area" localSheetId="3">'Table 15 Key Centre Surveys OP'!$A$1:$N$47</definedName>
    <definedName name="_xlnm.Print_Area" localSheetId="4">'Table 16 Key Centre Surveys PM'!$A$1:$N$47</definedName>
    <definedName name="_xlnm.Print_Area" localSheetId="7">'Table 20 Rail &amp; Metrolink to KC'!$A$1:$G$43</definedName>
    <definedName name="_xlnm.Print_Area" localSheetId="8">'Table 21 Walk to KC'!$A$1:$F$51</definedName>
    <definedName name="_xlnm.Print_Area" localSheetId="9">'Table 22 KC Car&amp;Non-carTrips '!$A$1:$AH$79</definedName>
    <definedName name="_xlnm.Print_Area" localSheetId="5">'Table17  KC Traffic Trend'!$A$1:$AD$81</definedName>
    <definedName name="_xlnm.Print_Area" localSheetId="6">'Tables 18 &amp; 19 KC Car Occupancy'!$A$1:$H$52</definedName>
    <definedName name="station_names">'[3]Lookup tables'!$A$3:$B$242</definedName>
    <definedName name="weather_names">'[3]Lookup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 i="3" l="1"/>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H58" i="10" l="1"/>
  <c r="J58" i="10" s="1"/>
  <c r="H57" i="10"/>
  <c r="I57" i="10" s="1"/>
  <c r="H56" i="10"/>
  <c r="J56" i="10" s="1"/>
  <c r="H55" i="10"/>
  <c r="I55" i="10" s="1"/>
  <c r="H54" i="10"/>
  <c r="J54" i="10" s="1"/>
  <c r="H53" i="10"/>
  <c r="I53" i="10" s="1"/>
  <c r="H52" i="10"/>
  <c r="J52" i="10" s="1"/>
  <c r="H51" i="10"/>
  <c r="I51" i="10" s="1"/>
  <c r="H48" i="10"/>
  <c r="J48" i="10" s="1"/>
  <c r="H45" i="10"/>
  <c r="J45" i="10" s="1"/>
  <c r="H37" i="10"/>
  <c r="J37" i="10" s="1"/>
  <c r="H36" i="10"/>
  <c r="I36" i="10" s="1"/>
  <c r="H35" i="10"/>
  <c r="J35" i="10" s="1"/>
  <c r="H34" i="10"/>
  <c r="I34" i="10" s="1"/>
  <c r="H33" i="10"/>
  <c r="J33" i="10" s="1"/>
  <c r="J32" i="10"/>
  <c r="H32" i="10"/>
  <c r="I32" i="10" s="1"/>
  <c r="H31" i="10"/>
  <c r="J31" i="10" s="1"/>
  <c r="H30" i="10"/>
  <c r="J30" i="10" s="1"/>
  <c r="H27" i="10"/>
  <c r="J27" i="10" s="1"/>
  <c r="H24" i="10"/>
  <c r="I24" i="10" s="1"/>
  <c r="H16" i="10"/>
  <c r="J16" i="10" s="1"/>
  <c r="H15" i="10"/>
  <c r="J15" i="10" s="1"/>
  <c r="H14" i="10"/>
  <c r="J14" i="10" s="1"/>
  <c r="H13" i="10"/>
  <c r="I13" i="10" s="1"/>
  <c r="H12" i="10"/>
  <c r="J12" i="10" s="1"/>
  <c r="H11" i="10"/>
  <c r="I11" i="10" s="1"/>
  <c r="H10" i="10"/>
  <c r="J10" i="10" s="1"/>
  <c r="H9" i="10"/>
  <c r="I9" i="10" s="1"/>
  <c r="H6" i="10"/>
  <c r="J6" i="10" s="1"/>
  <c r="H3" i="10"/>
  <c r="J3" i="10" s="1"/>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I48" i="10" l="1"/>
  <c r="I16" i="10"/>
  <c r="I12" i="10"/>
  <c r="J51" i="10"/>
  <c r="I6" i="10"/>
  <c r="J9" i="10"/>
  <c r="I58" i="10"/>
  <c r="J13" i="10"/>
  <c r="I54" i="10"/>
  <c r="I35" i="10"/>
  <c r="I31" i="10"/>
  <c r="J55" i="10"/>
  <c r="J24" i="10"/>
  <c r="J36" i="10"/>
  <c r="I3" i="10"/>
  <c r="I15" i="10"/>
  <c r="I30" i="10"/>
  <c r="I45" i="10"/>
  <c r="N34" i="4"/>
  <c r="N34" i="5"/>
  <c r="I10" i="10"/>
  <c r="J11" i="10"/>
  <c r="I14" i="10"/>
  <c r="I27" i="10"/>
  <c r="I33" i="10"/>
  <c r="J34" i="10"/>
  <c r="I37" i="10"/>
  <c r="I52" i="10"/>
  <c r="J53" i="10"/>
  <c r="I56" i="10"/>
  <c r="J57" i="10"/>
</calcChain>
</file>

<file path=xl/sharedStrings.xml><?xml version="1.0" encoding="utf-8"?>
<sst xmlns="http://schemas.openxmlformats.org/spreadsheetml/2006/main" count="511" uniqueCount="123">
  <si>
    <t>Key Centre Monitoring</t>
  </si>
  <si>
    <t>Traffic and rail counts were conducted on a cordon around Oldham in 1997. From then , Oldham was surveyed on a three yearly cycle ( 1998, 2001, 2004 and 2007) to monitor progress towards key objectives in the first Greater Manchester Local Transport Plan (GMLTP) and its successor, GMLTP2. Pedestrian surveys were added to the programme in 2001. From the financial year 2008/2009,  surveys have been conducted annually in September.</t>
  </si>
  <si>
    <t>Before 2008, CPS (Continuous Passenger Sampling) data had been used to estimate bus trips. However this data was not designed to give an accurate picture of bus passengers at a local level and from 2008, counts of bus passengers crossing the cordon have been conducted. Historical data has been adjusted to be comparable with the most recent surveys.</t>
  </si>
  <si>
    <t>The 'Cordon map' worksheet shows the location of survey sites and the key centre boundary.</t>
  </si>
  <si>
    <t>NOTES</t>
  </si>
  <si>
    <t>At sites where car occupancy surveys were not undertaken, the average occupancy rate (highlighted) was assumed.</t>
  </si>
  <si>
    <t>Key Centre Surveys AM</t>
  </si>
  <si>
    <t>Table 14 shows the number of vehicles entering Oldham Key Centre and trip numbers by mode between 07:30 and 09:30.</t>
  </si>
  <si>
    <t>Site No</t>
  </si>
  <si>
    <t>Location</t>
  </si>
  <si>
    <t>Cars</t>
  </si>
  <si>
    <t>LGVs</t>
  </si>
  <si>
    <t>OGVs</t>
  </si>
  <si>
    <t>Buses</t>
  </si>
  <si>
    <t>Motor Cycles</t>
  </si>
  <si>
    <t>Car Occupancy</t>
  </si>
  <si>
    <t>Car Trips</t>
  </si>
  <si>
    <t>Pedal Cycles</t>
  </si>
  <si>
    <t>Bus Trips</t>
  </si>
  <si>
    <t>Walk</t>
  </si>
  <si>
    <t>Metrolink</t>
  </si>
  <si>
    <t>All Trips (excl m/c &amp; goods)</t>
  </si>
  <si>
    <t>St Mary's Way</t>
  </si>
  <si>
    <t>C Henshaw St</t>
  </si>
  <si>
    <t>C Egerton St</t>
  </si>
  <si>
    <t>U Horsedge St</t>
  </si>
  <si>
    <t>U Lemnos St</t>
  </si>
  <si>
    <t>B6477 Mumps</t>
  </si>
  <si>
    <t>U Waterloo St</t>
  </si>
  <si>
    <t>U Wellington St</t>
  </si>
  <si>
    <t>U Barn St</t>
  </si>
  <si>
    <t/>
  </si>
  <si>
    <t>U New Radcliffe St</t>
  </si>
  <si>
    <t>U West St</t>
  </si>
  <si>
    <t>C Union St</t>
  </si>
  <si>
    <t>U Lord St</t>
  </si>
  <si>
    <t>U Footpath A</t>
  </si>
  <si>
    <t>U Footbridge</t>
  </si>
  <si>
    <t>U Crossing Point</t>
  </si>
  <si>
    <t>U Jackson Pit</t>
  </si>
  <si>
    <t>U Manchester St</t>
  </si>
  <si>
    <t>A62 Off Slip</t>
  </si>
  <si>
    <t>U Hobson St</t>
  </si>
  <si>
    <t>U Subway off Wellington St</t>
  </si>
  <si>
    <t>U Prince St</t>
  </si>
  <si>
    <t>`</t>
  </si>
  <si>
    <t>Oldham King Street ML Station</t>
  </si>
  <si>
    <t>Oldham Central ML Station</t>
  </si>
  <si>
    <t>Oldham Mumps (New) ML Station</t>
  </si>
  <si>
    <t>U Footpath C</t>
  </si>
  <si>
    <t>U Footpath D</t>
  </si>
  <si>
    <t>U Footpath E</t>
  </si>
  <si>
    <t>Total</t>
  </si>
  <si>
    <t>Percentage Mode Split</t>
  </si>
  <si>
    <t>Average Car Occupancy=</t>
  </si>
  <si>
    <t>Key Centre Surveys Off-Peak</t>
  </si>
  <si>
    <t>Table 15 shows the number of vehicles entering Oldham Key Centre and trip numbers by mode between 10:00 and 12:00.</t>
  </si>
  <si>
    <t>Key Centre Surveys PM</t>
  </si>
  <si>
    <t>Table 16 shows the number of vehicles entering Oldham Key Centre and trip numbers by mode between 16:00 and 18:00.</t>
  </si>
  <si>
    <t>Time Period</t>
  </si>
  <si>
    <t>Year</t>
  </si>
  <si>
    <t>LGV</t>
  </si>
  <si>
    <t>OGV</t>
  </si>
  <si>
    <t>M/C</t>
  </si>
  <si>
    <t>P/C</t>
  </si>
  <si>
    <t>All</t>
  </si>
  <si>
    <t>07:30-09:30</t>
  </si>
  <si>
    <t>10:00-12:00</t>
  </si>
  <si>
    <t>16:00-18:00</t>
  </si>
  <si>
    <t xml:space="preserve"> </t>
  </si>
  <si>
    <t>Site</t>
  </si>
  <si>
    <t>% Driver Only</t>
  </si>
  <si>
    <t>Ave Occupancy</t>
  </si>
  <si>
    <t>Henshaw Street</t>
  </si>
  <si>
    <t>Egerton Street*</t>
  </si>
  <si>
    <t>Union St</t>
  </si>
  <si>
    <t>Prince St</t>
  </si>
  <si>
    <t>All Sites</t>
  </si>
  <si>
    <t xml:space="preserve">Table 19 Trend in Oldham Key Centre Car Occupancy Rates </t>
  </si>
  <si>
    <t>Rail and Metrolink Passengers</t>
  </si>
  <si>
    <t>*</t>
  </si>
  <si>
    <t>No services - see note</t>
  </si>
  <si>
    <t>* Evening period not surveyed in 2001</t>
  </si>
  <si>
    <r>
      <rPr>
        <b/>
        <i/>
        <sz val="11"/>
        <rFont val="Calibri"/>
        <family val="2"/>
        <scheme val="minor"/>
      </rPr>
      <t>Note</t>
    </r>
    <r>
      <rPr>
        <sz val="11"/>
        <rFont val="Calibri"/>
        <family val="2"/>
        <scheme val="minor"/>
      </rPr>
      <t>: Oldham Mumps Rail Station was permanently closed in October 2009 prior to Metrolink conversion works. A temporary Metrolink station was opened at Oldham Mumps in June 2012 and was superseded by a permanent stop in January 2014, along  with additional stops at Oldham King Street and Oldham Central.</t>
    </r>
  </si>
  <si>
    <t>Pedestrians</t>
  </si>
  <si>
    <t xml:space="preserve">Table 21 Trend in Pedestrians Entering Oldham Key Centre </t>
  </si>
  <si>
    <t xml:space="preserve"> Table 22     Car and Non-Car Trips into Oldham Key Centre</t>
  </si>
  <si>
    <t>Car</t>
  </si>
  <si>
    <t>Bus</t>
  </si>
  <si>
    <t>Rail/ ML</t>
  </si>
  <si>
    <t>Cycle</t>
  </si>
  <si>
    <t>% Car</t>
  </si>
  <si>
    <t>% Non-Car</t>
  </si>
  <si>
    <t>-</t>
  </si>
  <si>
    <t>2017*</t>
  </si>
  <si>
    <t>2018**</t>
  </si>
  <si>
    <t>Note: Oldham Mumps Rail Station was permanently closed in October 2009 prior to Metrolink conversion works. A temporary Metrolink station was opened at Oldham Mumps in June 2012 and was superseded by a permanent stop in January 2014, along  with additional stops at Oldham King Street and Oldham Central.</t>
  </si>
  <si>
    <r>
      <rPr>
        <b/>
        <sz val="11"/>
        <rFont val="Calibri"/>
        <family val="2"/>
      </rPr>
      <t>*BUS OCCUPANCY DATA 2017:</t>
    </r>
    <r>
      <rPr>
        <sz val="11"/>
        <rFont val="Calibri"/>
        <family val="2"/>
      </rPr>
      <t xml:space="preserve"> Due to issues with the 2017 surveys which rendered the data wholly unreliable, the bus trip data presented here is derived from surveys conducted in 2016.</t>
    </r>
  </si>
  <si>
    <r>
      <t xml:space="preserve">**BUS OCCUPANCY DATA 2018: </t>
    </r>
    <r>
      <rPr>
        <sz val="11"/>
        <rFont val="Calibri"/>
        <family val="2"/>
        <scheme val="minor"/>
      </rPr>
      <t>A number of issues involving camera positioning, glare and light conditions affected bus occupancy surveys in 2018 rendering the survey results less reliable than the desired standard -</t>
    </r>
    <r>
      <rPr>
        <b/>
        <sz val="11"/>
        <rFont val="Calibri"/>
        <family val="2"/>
        <scheme val="minor"/>
      </rPr>
      <t xml:space="preserve"> users may wish to consider this when employing the data</t>
    </r>
    <r>
      <rPr>
        <sz val="11"/>
        <rFont val="Calibri"/>
        <family val="2"/>
        <scheme val="minor"/>
      </rPr>
      <t>. The following sites were affected;</t>
    </r>
  </si>
  <si>
    <r>
      <t xml:space="preserve">84515: </t>
    </r>
    <r>
      <rPr>
        <sz val="11"/>
        <rFont val="Calibri"/>
        <family val="2"/>
        <scheme val="minor"/>
      </rPr>
      <t>From 2014 the sum of Metrolink passengers alighting at King Street stop (</t>
    </r>
    <r>
      <rPr>
        <b/>
        <sz val="11"/>
        <rFont val="Calibri"/>
        <family val="2"/>
        <scheme val="minor"/>
      </rPr>
      <t>85433</t>
    </r>
    <r>
      <rPr>
        <sz val="11"/>
        <rFont val="Calibri"/>
        <family val="2"/>
        <scheme val="minor"/>
      </rPr>
      <t>) has been subtracted from this pedestrian count total to avoid double counting. Also a change in student activities at the nearby college may have been a cause of a general overall increase in pedestrians at this site since 2018.</t>
    </r>
  </si>
  <si>
    <t>SITE DISCONTINUED IN 2020 -FOOTBRIDGE DEMOLISHED.</t>
  </si>
  <si>
    <t>85423 - Site discontinued 2020 - footbridge demolished</t>
  </si>
  <si>
    <t>85407 - alternative route 1 for peds for demolished Footbridge over Oldham Way (Site 85423)</t>
  </si>
  <si>
    <t>85430 - alternative route 2 for peds for demolished Footbridge over Oldham Way (Site 85423)</t>
  </si>
  <si>
    <t xml:space="preserve">Table 14 Key Centre Cordon Survey Summary by Site in September 2020 (07:30-09:30) </t>
  </si>
  <si>
    <t xml:space="preserve">Table 15 Key Centre Cordon Survey Summary by Site in September 2020 (10:00-12:00) </t>
  </si>
  <si>
    <t xml:space="preserve">Table 16 Key Centre Cordon Survey Summary by Site in September 2020 (16:00-18:00) </t>
  </si>
  <si>
    <t>2020/1997</t>
  </si>
  <si>
    <t>Table 17 Oldham Key Centre Inbound Vehicles 1997, 1998, 2001, 2004 &amp;  2007 to 2020</t>
  </si>
  <si>
    <t>Car Occupancy at Key Centre Cordon Sites (towards Key Centre) September 2020</t>
  </si>
  <si>
    <t>Table 18 Car Occupancy at Key Centre Cordon Sites (towards Key Centre) 2020</t>
  </si>
  <si>
    <t>St Mary's Way*</t>
  </si>
  <si>
    <t>DATA EXCLUDED IN 2020 - SEE BELOW</t>
  </si>
  <si>
    <t>*Due to suspect flows the data was excluded from the tabulations for reporting</t>
  </si>
  <si>
    <t>Table 20 Rail and Metrolink Passengers Entering Oldham Key Centre 1997, 1998, 2001, 2004 and 2007 - 2020</t>
  </si>
  <si>
    <t>2020/2001</t>
  </si>
  <si>
    <r>
      <t xml:space="preserve">Tables providing details of road traffic and modal share trends are presented in this report. </t>
    </r>
    <r>
      <rPr>
        <b/>
        <sz val="11"/>
        <rFont val="Calibri"/>
        <family val="2"/>
      </rPr>
      <t>These are the results of the annual Key Centre Cordon Surveys conducted in September and October 2020.</t>
    </r>
  </si>
  <si>
    <r>
      <rPr>
        <b/>
        <sz val="11"/>
        <rFont val="Calibri"/>
        <family val="2"/>
        <scheme val="minor"/>
      </rPr>
      <t>84515 (C Union Street)</t>
    </r>
    <r>
      <rPr>
        <sz val="11"/>
        <rFont val="Calibri"/>
        <family val="2"/>
        <scheme val="minor"/>
      </rPr>
      <t>: From 2014 the sum of Metrolink passengers alighting at  Site 85433 (King Street Metrolink Station)  has been subtracted from this pedestrian count total to avoid double counting. Also a change in student activities at the nearby college may have been a cause of a general overall increase in pedestrians at this site since 2018.</t>
    </r>
  </si>
  <si>
    <r>
      <rPr>
        <b/>
        <sz val="11"/>
        <rFont val="Calibri"/>
        <family val="2"/>
        <scheme val="minor"/>
      </rPr>
      <t xml:space="preserve">85423 (U Footpath B) </t>
    </r>
    <r>
      <rPr>
        <sz val="11"/>
        <rFont val="Calibri"/>
        <family val="2"/>
        <scheme val="minor"/>
      </rPr>
      <t>- Site discontinued 2020 - footbridge demolished. Alternative routes may have affected flows at Site 85407 (U Waterloo Street) and Site 85430 (U Prince Street).</t>
    </r>
  </si>
  <si>
    <r>
      <rPr>
        <b/>
        <sz val="11"/>
        <rFont val="Calibri"/>
        <family val="2"/>
        <scheme val="minor"/>
      </rPr>
      <t>85401 (C St Mary's Way) and 85403 (C Egerton Street)</t>
    </r>
    <r>
      <rPr>
        <sz val="11"/>
        <rFont val="Calibri"/>
        <family val="2"/>
        <scheme val="minor"/>
      </rPr>
      <t xml:space="preserve"> - As a result of surveyor error, car occupancy data returned for these sites data was suspect and thus excluded from the tabulations for reporting.</t>
    </r>
  </si>
  <si>
    <t>COVID-19 PANDEMIC</t>
  </si>
  <si>
    <r>
      <t xml:space="preserve">The key centre surveys for Oldham were conducted on the Monday 28th September and Monday 5th October 2020 (85420 U Lord St resurveyed on 14th December 2020 due to surveyor error). No lockdown was in place at the time of the surveys but homeworking was advised where possible, educational establishments were open (higher education had moved partially online) and public transport was restricted locally to essential journeys only. Hospitality venues were closed between 2200 and 0500. Mass events were banned but most other institutions were open subject to national guidance. The 'Rule Of Six' applied both indoors and out with the 'single household'/'support bubble' restrictions applying locally along with national guidance to avoid travel to/from areas in Tier 3. While it's not possible to judge the exact effect, it's likely that the surveys, </t>
    </r>
    <r>
      <rPr>
        <b/>
        <i/>
        <u/>
        <sz val="11"/>
        <rFont val="Calibri"/>
        <family val="2"/>
        <scheme val="minor"/>
      </rPr>
      <t>compared to the 2016-2019 period</t>
    </r>
    <r>
      <rPr>
        <i/>
        <sz val="11"/>
        <rFont val="Calibri"/>
        <family val="2"/>
        <scheme val="minor"/>
      </rPr>
      <t xml:space="preserve"> were thus affected;</t>
    </r>
  </si>
  <si>
    <t>• Link counts - much lower flows than 2016-2019 (in all time periods)
• Car occupancies - much lower flows than 2016-2019 (in all time periods)
• Pedestrian counts - much lower flows than 2016-2019 (in all time periods)
• Pedal cycle counts - much higher flows than 2016-2019 (in all time periods)
• Metrolink passengers - much lower flows than 2016-2019 (in all time periods)
• Bus occupants - much lower occupancy than 2016-2019 (in all time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</si>
</sst>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name val="Arial"/>
      <family val="2"/>
    </font>
    <font>
      <sz val="11"/>
      <color theme="1"/>
      <name val="Calibri"/>
      <family val="2"/>
      <scheme val="minor"/>
    </font>
    <font>
      <sz val="10"/>
      <name val="Arial"/>
      <family val="2"/>
    </font>
    <font>
      <b/>
      <sz val="11"/>
      <name val="Arial"/>
      <family val="2"/>
    </font>
    <font>
      <sz val="11"/>
      <name val="Calibri"/>
      <family val="2"/>
    </font>
    <font>
      <sz val="11"/>
      <name val="Arial"/>
      <family val="2"/>
    </font>
    <font>
      <sz val="11"/>
      <name val="Calibri"/>
      <family val="2"/>
      <scheme val="minor"/>
    </font>
    <font>
      <sz val="13"/>
      <color theme="1"/>
      <name val="Calibri"/>
      <family val="2"/>
    </font>
    <font>
      <sz val="11"/>
      <color rgb="FFFF0000"/>
      <name val="Arial"/>
      <family val="2"/>
    </font>
    <font>
      <sz val="10"/>
      <color rgb="FFFF0000"/>
      <name val="Arial"/>
      <family val="2"/>
    </font>
    <font>
      <sz val="11"/>
      <color rgb="FFFF0000"/>
      <name val="Calibri"/>
      <family val="2"/>
    </font>
    <font>
      <sz val="9"/>
      <name val="Times New Roman"/>
      <family val="1"/>
    </font>
    <font>
      <b/>
      <sz val="11"/>
      <name val="Calibri"/>
      <family val="2"/>
      <scheme val="minor"/>
    </font>
    <font>
      <b/>
      <i/>
      <sz val="11"/>
      <name val="Calibri"/>
      <family val="2"/>
      <scheme val="minor"/>
    </font>
    <font>
      <b/>
      <sz val="11"/>
      <name val="Calibri"/>
      <family val="2"/>
    </font>
    <font>
      <b/>
      <sz val="10"/>
      <name val="Arial"/>
      <family val="2"/>
    </font>
    <font>
      <sz val="13"/>
      <name val="Calibri"/>
      <family val="2"/>
      <scheme val="minor"/>
    </font>
    <font>
      <i/>
      <sz val="11"/>
      <name val="Calibri"/>
      <family val="2"/>
      <scheme val="minor"/>
    </font>
    <font>
      <b/>
      <sz val="9"/>
      <name val="Calibri"/>
      <family val="2"/>
      <scheme val="minor"/>
    </font>
    <font>
      <b/>
      <sz val="14"/>
      <name val="Calibri"/>
      <family val="2"/>
    </font>
    <font>
      <sz val="13"/>
      <name val="Calibri"/>
      <family val="2"/>
    </font>
    <font>
      <b/>
      <i/>
      <u/>
      <sz val="11"/>
      <name val="Calibri"/>
      <family val="2"/>
      <scheme val="minor"/>
    </font>
    <font>
      <i/>
      <sz val="11"/>
      <name val="Arial"/>
      <family val="2"/>
    </font>
    <font>
      <i/>
      <sz val="11"/>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00"/>
        <bgColor indexed="64"/>
      </patternFill>
    </fill>
    <fill>
      <patternFill patternType="solid">
        <fgColor indexed="22"/>
        <bgColor indexed="64"/>
      </patternFill>
    </fill>
  </fills>
  <borders count="82">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double">
        <color indexed="64"/>
      </right>
      <top style="thin">
        <color indexed="64"/>
      </top>
      <bottom style="thin">
        <color indexed="64"/>
      </bottom>
      <diagonal/>
    </border>
    <border>
      <left style="double">
        <color indexed="64"/>
      </left>
      <right style="thin">
        <color auto="1"/>
      </right>
      <top style="thin">
        <color auto="1"/>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double">
        <color indexed="64"/>
      </right>
      <top style="thin">
        <color auto="1"/>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double">
        <color indexed="64"/>
      </right>
      <top style="thin">
        <color auto="1"/>
      </top>
      <bottom/>
      <diagonal/>
    </border>
    <border>
      <left style="thin">
        <color auto="1"/>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diagonal/>
    </border>
    <border>
      <left style="medium">
        <color indexed="64"/>
      </left>
      <right style="double">
        <color indexed="64"/>
      </right>
      <top style="thin">
        <color indexed="64"/>
      </top>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10">
    <xf numFmtId="0" fontId="0" fillId="0" borderId="0"/>
    <xf numFmtId="0" fontId="2" fillId="0" borderId="0"/>
    <xf numFmtId="0" fontId="7" fillId="0" borderId="0"/>
    <xf numFmtId="0" fontId="1" fillId="0" borderId="0"/>
    <xf numFmtId="0" fontId="2" fillId="0" borderId="0"/>
    <xf numFmtId="0" fontId="11" fillId="0" borderId="0">
      <alignment horizontal="center" vertical="center"/>
    </xf>
    <xf numFmtId="0" fontId="2" fillId="0" borderId="0"/>
    <xf numFmtId="0" fontId="2" fillId="0" borderId="0"/>
    <xf numFmtId="0" fontId="1" fillId="0" borderId="0"/>
    <xf numFmtId="0" fontId="2" fillId="0" borderId="0"/>
  </cellStyleXfs>
  <cellXfs count="286">
    <xf numFmtId="0" fontId="0" fillId="0" borderId="0" xfId="0"/>
    <xf numFmtId="0" fontId="4" fillId="0" borderId="0" xfId="3" applyFont="1"/>
    <xf numFmtId="0" fontId="8" fillId="2" borderId="0" xfId="0" applyFont="1" applyFill="1"/>
    <xf numFmtId="0" fontId="9" fillId="2" borderId="0" xfId="0" applyFont="1" applyFill="1"/>
    <xf numFmtId="0" fontId="10" fillId="2" borderId="0" xfId="0" applyFont="1" applyFill="1"/>
    <xf numFmtId="1" fontId="9" fillId="2" borderId="0" xfId="0" applyNumberFormat="1" applyFont="1" applyFill="1"/>
    <xf numFmtId="9" fontId="9" fillId="2" borderId="0" xfId="0" applyNumberFormat="1" applyFont="1" applyFill="1"/>
    <xf numFmtId="0" fontId="8" fillId="2" borderId="0" xfId="0" quotePrefix="1" applyFont="1" applyFill="1"/>
    <xf numFmtId="0" fontId="6" fillId="0" borderId="0" xfId="6" applyFont="1"/>
    <xf numFmtId="0" fontId="12" fillId="0" borderId="20" xfId="6" applyFont="1" applyBorder="1" applyAlignment="1">
      <alignment horizontal="center"/>
    </xf>
    <xf numFmtId="0" fontId="12" fillId="0" borderId="21" xfId="7" applyFont="1" applyBorder="1" applyAlignment="1">
      <alignment horizontal="center" vertical="center" wrapText="1"/>
    </xf>
    <xf numFmtId="0" fontId="12" fillId="0" borderId="20" xfId="7" applyFont="1" applyBorder="1" applyAlignment="1">
      <alignment horizontal="center" vertical="center" wrapText="1"/>
    </xf>
    <xf numFmtId="0" fontId="12" fillId="0" borderId="22" xfId="7" applyFont="1" applyBorder="1" applyAlignment="1">
      <alignment horizontal="center" vertical="center" wrapText="1"/>
    </xf>
    <xf numFmtId="0" fontId="6" fillId="0" borderId="0" xfId="6" applyFont="1" applyAlignment="1">
      <alignment horizontal="center"/>
    </xf>
    <xf numFmtId="0" fontId="6" fillId="0" borderId="24" xfId="6" applyFont="1" applyBorder="1" applyAlignment="1">
      <alignment horizontal="right" wrapText="1"/>
    </xf>
    <xf numFmtId="0" fontId="6" fillId="0" borderId="0" xfId="6" applyFont="1" applyAlignment="1">
      <alignment horizontal="right" wrapText="1"/>
    </xf>
    <xf numFmtId="0" fontId="6" fillId="0" borderId="25" xfId="6" applyFont="1" applyBorder="1" applyAlignment="1">
      <alignment horizontal="right" wrapText="1"/>
    </xf>
    <xf numFmtId="1" fontId="6" fillId="0" borderId="24" xfId="6" applyNumberFormat="1" applyFont="1" applyBorder="1" applyAlignment="1">
      <alignment horizontal="right"/>
    </xf>
    <xf numFmtId="1" fontId="6" fillId="0" borderId="0" xfId="6" applyNumberFormat="1" applyFont="1" applyAlignment="1">
      <alignment horizontal="right"/>
    </xf>
    <xf numFmtId="1" fontId="6" fillId="0" borderId="25" xfId="6" applyNumberFormat="1" applyFont="1" applyBorder="1" applyAlignment="1">
      <alignment horizontal="right" wrapText="1"/>
    </xf>
    <xf numFmtId="0" fontId="12" fillId="0" borderId="19" xfId="6" applyFont="1" applyBorder="1" applyAlignment="1">
      <alignment horizontal="center"/>
    </xf>
    <xf numFmtId="1" fontId="6" fillId="0" borderId="24" xfId="6" applyNumberFormat="1" applyFont="1" applyBorder="1" applyAlignment="1">
      <alignment horizontal="right" wrapText="1"/>
    </xf>
    <xf numFmtId="1" fontId="6" fillId="0" borderId="0" xfId="6" applyNumberFormat="1" applyFont="1" applyAlignment="1">
      <alignment horizontal="right" wrapText="1"/>
    </xf>
    <xf numFmtId="0" fontId="4" fillId="0" borderId="0" xfId="6" applyFont="1"/>
    <xf numFmtId="0" fontId="6" fillId="0" borderId="0" xfId="0" applyFont="1"/>
    <xf numFmtId="0" fontId="6" fillId="0" borderId="5"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left"/>
    </xf>
    <xf numFmtId="1" fontId="6" fillId="0" borderId="5" xfId="0" applyNumberFormat="1" applyFont="1" applyBorder="1" applyAlignment="1">
      <alignment horizontal="center"/>
    </xf>
    <xf numFmtId="2" fontId="6" fillId="0" borderId="5" xfId="0" applyNumberFormat="1" applyFont="1" applyBorder="1" applyAlignment="1">
      <alignment horizontal="center"/>
    </xf>
    <xf numFmtId="2" fontId="6" fillId="0" borderId="7" xfId="0" applyNumberFormat="1" applyFont="1" applyBorder="1" applyAlignment="1">
      <alignment horizontal="center"/>
    </xf>
    <xf numFmtId="0" fontId="6" fillId="0" borderId="4" xfId="0" quotePrefix="1" applyFont="1" applyBorder="1" applyAlignment="1">
      <alignment horizontal="left"/>
    </xf>
    <xf numFmtId="1" fontId="6" fillId="0" borderId="5" xfId="0" applyNumberFormat="1" applyFont="1" applyBorder="1" applyAlignment="1">
      <alignment horizontal="center" vertical="center" wrapText="1"/>
    </xf>
    <xf numFmtId="0" fontId="6" fillId="0" borderId="8" xfId="0" applyFont="1" applyBorder="1" applyAlignment="1">
      <alignment horizontal="left"/>
    </xf>
    <xf numFmtId="1" fontId="6" fillId="0" borderId="6" xfId="0" applyNumberFormat="1" applyFont="1" applyBorder="1" applyAlignment="1">
      <alignment horizontal="center" vertical="center" wrapText="1"/>
    </xf>
    <xf numFmtId="2" fontId="6" fillId="0" borderId="6" xfId="0" applyNumberFormat="1" applyFont="1" applyBorder="1" applyAlignment="1">
      <alignment horizontal="center"/>
    </xf>
    <xf numFmtId="1" fontId="6" fillId="0" borderId="6" xfId="0" applyNumberFormat="1" applyFont="1" applyBorder="1" applyAlignment="1">
      <alignment horizontal="center"/>
    </xf>
    <xf numFmtId="2" fontId="6" fillId="0" borderId="15" xfId="0" applyNumberFormat="1" applyFont="1" applyBorder="1" applyAlignment="1">
      <alignment horizontal="center"/>
    </xf>
    <xf numFmtId="0" fontId="12" fillId="0" borderId="0" xfId="0" applyFont="1"/>
    <xf numFmtId="0" fontId="12" fillId="0" borderId="4" xfId="0" applyFont="1" applyBorder="1" applyAlignment="1">
      <alignment horizontal="left"/>
    </xf>
    <xf numFmtId="0" fontId="12" fillId="0" borderId="5" xfId="0" applyFont="1" applyBorder="1"/>
    <xf numFmtId="0" fontId="12" fillId="0" borderId="7" xfId="0" applyFont="1" applyBorder="1"/>
    <xf numFmtId="0" fontId="6" fillId="0" borderId="5" xfId="0" applyFont="1" applyBorder="1"/>
    <xf numFmtId="1" fontId="6" fillId="0" borderId="5" xfId="0" applyNumberFormat="1" applyFont="1" applyBorder="1"/>
    <xf numFmtId="1" fontId="6" fillId="0" borderId="7" xfId="0" applyNumberFormat="1" applyFont="1" applyBorder="1"/>
    <xf numFmtId="0" fontId="6" fillId="0" borderId="7" xfId="0" applyFont="1" applyBorder="1"/>
    <xf numFmtId="0" fontId="6" fillId="0" borderId="7"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6" fillId="0" borderId="15" xfId="0" applyFont="1" applyBorder="1" applyAlignment="1">
      <alignment horizontal="right"/>
    </xf>
    <xf numFmtId="2" fontId="12" fillId="0" borderId="0" xfId="0" applyNumberFormat="1" applyFont="1" applyAlignment="1">
      <alignment horizontal="right"/>
    </xf>
    <xf numFmtId="0" fontId="6" fillId="0" borderId="0" xfId="0" quotePrefix="1" applyFont="1"/>
    <xf numFmtId="0" fontId="12" fillId="0" borderId="4" xfId="0" applyFont="1" applyBorder="1"/>
    <xf numFmtId="0" fontId="12" fillId="0" borderId="5" xfId="0" applyFont="1" applyBorder="1" applyAlignment="1">
      <alignment horizontal="right"/>
    </xf>
    <xf numFmtId="0" fontId="12" fillId="0" borderId="7" xfId="0" applyFont="1" applyBorder="1" applyAlignment="1">
      <alignment horizontal="right"/>
    </xf>
    <xf numFmtId="0" fontId="6" fillId="0" borderId="6" xfId="0" applyFont="1" applyBorder="1"/>
    <xf numFmtId="0" fontId="6" fillId="0" borderId="15" xfId="0" applyFont="1" applyBorder="1"/>
    <xf numFmtId="1" fontId="6" fillId="0" borderId="6" xfId="0" applyNumberFormat="1" applyFont="1" applyBorder="1"/>
    <xf numFmtId="1" fontId="6" fillId="0" borderId="15" xfId="0" applyNumberFormat="1" applyFont="1" applyBorder="1"/>
    <xf numFmtId="0" fontId="15" fillId="0" borderId="56" xfId="0" applyFont="1" applyBorder="1"/>
    <xf numFmtId="0" fontId="15" fillId="0" borderId="0" xfId="0" applyFont="1"/>
    <xf numFmtId="0" fontId="4" fillId="0" borderId="0" xfId="0" applyFont="1"/>
    <xf numFmtId="0" fontId="14" fillId="0" borderId="56" xfId="0" applyFont="1" applyBorder="1" applyAlignment="1">
      <alignment horizontal="center" vertical="center" wrapText="1"/>
    </xf>
    <xf numFmtId="0" fontId="14" fillId="0" borderId="57" xfId="0" applyFont="1" applyBorder="1" applyAlignment="1">
      <alignment horizontal="left" vertical="center" wrapText="1"/>
    </xf>
    <xf numFmtId="0" fontId="14" fillId="0" borderId="28" xfId="0" applyFont="1" applyBorder="1" applyAlignment="1">
      <alignment horizontal="right" vertical="center" wrapText="1"/>
    </xf>
    <xf numFmtId="0" fontId="14" fillId="0" borderId="27" xfId="0" applyFont="1" applyBorder="1" applyAlignment="1">
      <alignment horizontal="right" vertical="center" wrapText="1"/>
    </xf>
    <xf numFmtId="0" fontId="14" fillId="0" borderId="29" xfId="0" applyFont="1" applyBorder="1" applyAlignment="1">
      <alignment horizontal="right" vertical="center" wrapText="1"/>
    </xf>
    <xf numFmtId="0" fontId="14" fillId="0" borderId="58" xfId="0" applyFont="1" applyBorder="1" applyAlignment="1">
      <alignment horizontal="left" vertical="center" wrapText="1" indent="1"/>
    </xf>
    <xf numFmtId="1" fontId="4" fillId="0" borderId="51" xfId="0" applyNumberFormat="1" applyFont="1" applyBorder="1" applyAlignment="1">
      <alignment horizontal="right" vertical="center" wrapText="1"/>
    </xf>
    <xf numFmtId="1" fontId="4" fillId="0" borderId="59" xfId="0" applyNumberFormat="1" applyFont="1" applyBorder="1" applyAlignment="1">
      <alignment horizontal="right" vertical="center" wrapText="1"/>
    </xf>
    <xf numFmtId="0" fontId="4" fillId="0" borderId="51" xfId="0" applyFont="1" applyBorder="1" applyAlignment="1">
      <alignment horizontal="right" vertical="center" wrapText="1"/>
    </xf>
    <xf numFmtId="1" fontId="4" fillId="0" borderId="60" xfId="0" applyNumberFormat="1" applyFont="1" applyBorder="1" applyAlignment="1">
      <alignment horizontal="right" vertical="center" wrapText="1"/>
    </xf>
    <xf numFmtId="1" fontId="14" fillId="0" borderId="51" xfId="0" applyNumberFormat="1" applyFont="1" applyBorder="1"/>
    <xf numFmtId="1" fontId="14" fillId="0" borderId="61" xfId="0" applyNumberFormat="1" applyFont="1" applyBorder="1"/>
    <xf numFmtId="0" fontId="14" fillId="0" borderId="59" xfId="0" applyFont="1" applyBorder="1" applyAlignment="1">
      <alignment horizontal="left" vertical="center" wrapText="1" indent="1"/>
    </xf>
    <xf numFmtId="0" fontId="15" fillId="0" borderId="0" xfId="0" applyFont="1" applyAlignment="1">
      <alignment wrapText="1"/>
    </xf>
    <xf numFmtId="0" fontId="14" fillId="0" borderId="62" xfId="0" applyFont="1" applyBorder="1" applyAlignment="1">
      <alignment horizontal="left" vertical="center" wrapText="1" indent="1"/>
    </xf>
    <xf numFmtId="1" fontId="4" fillId="0" borderId="39" xfId="0" applyNumberFormat="1" applyFont="1" applyBorder="1" applyAlignment="1">
      <alignment horizontal="right" vertical="center" wrapText="1"/>
    </xf>
    <xf numFmtId="1" fontId="4" fillId="0" borderId="62" xfId="0" applyNumberFormat="1" applyFont="1" applyBorder="1" applyAlignment="1">
      <alignment horizontal="right" vertical="center" wrapText="1"/>
    </xf>
    <xf numFmtId="0" fontId="4" fillId="0" borderId="39" xfId="0" applyFont="1" applyBorder="1" applyAlignment="1">
      <alignment horizontal="right" vertical="center" wrapText="1"/>
    </xf>
    <xf numFmtId="9" fontId="4" fillId="0" borderId="0" xfId="0" applyNumberFormat="1" applyFont="1"/>
    <xf numFmtId="1" fontId="4" fillId="0" borderId="48" xfId="0" applyNumberFormat="1" applyFont="1" applyBorder="1" applyAlignment="1">
      <alignment horizontal="right" vertical="center" wrapText="1"/>
    </xf>
    <xf numFmtId="0" fontId="4" fillId="0" borderId="48" xfId="0" quotePrefix="1" applyFont="1" applyBorder="1" applyAlignment="1">
      <alignment horizontal="right" vertical="center" wrapText="1"/>
    </xf>
    <xf numFmtId="0" fontId="4" fillId="0" borderId="48" xfId="0" applyFont="1" applyBorder="1" applyAlignment="1">
      <alignment horizontal="right" vertical="center" wrapText="1"/>
    </xf>
    <xf numFmtId="1" fontId="14" fillId="0" borderId="63" xfId="0" applyNumberFormat="1" applyFont="1" applyBorder="1"/>
    <xf numFmtId="1" fontId="14" fillId="0" borderId="64" xfId="0" applyNumberFormat="1" applyFont="1" applyBorder="1"/>
    <xf numFmtId="1" fontId="14" fillId="0" borderId="65" xfId="0" applyNumberFormat="1" applyFont="1" applyBorder="1"/>
    <xf numFmtId="1" fontId="14" fillId="0" borderId="66" xfId="0" applyNumberFormat="1" applyFont="1" applyBorder="1"/>
    <xf numFmtId="1" fontId="4" fillId="0" borderId="44" xfId="0" applyNumberFormat="1" applyFont="1" applyBorder="1" applyAlignment="1">
      <alignment horizontal="right" vertical="center" wrapText="1"/>
    </xf>
    <xf numFmtId="1" fontId="4" fillId="0" borderId="58" xfId="0" applyNumberFormat="1" applyFont="1" applyBorder="1" applyAlignment="1">
      <alignment horizontal="right" vertical="center" wrapText="1"/>
    </xf>
    <xf numFmtId="0" fontId="4" fillId="0" borderId="44" xfId="0" applyFont="1" applyBorder="1" applyAlignment="1">
      <alignment horizontal="right" vertical="center" wrapText="1"/>
    </xf>
    <xf numFmtId="1" fontId="4" fillId="0" borderId="24" xfId="0" applyNumberFormat="1" applyFont="1" applyBorder="1" applyAlignment="1">
      <alignment horizontal="right" vertical="center" wrapText="1"/>
    </xf>
    <xf numFmtId="0" fontId="14" fillId="0" borderId="60" xfId="0" applyFont="1" applyBorder="1" applyAlignment="1">
      <alignment horizontal="left" vertical="center" wrapText="1" indent="1"/>
    </xf>
    <xf numFmtId="0" fontId="14" fillId="0" borderId="24" xfId="0" applyFont="1" applyBorder="1" applyAlignment="1">
      <alignment horizontal="left" vertical="center" wrapText="1" indent="1"/>
    </xf>
    <xf numFmtId="2" fontId="4" fillId="0" borderId="0" xfId="3" applyNumberFormat="1" applyFont="1"/>
    <xf numFmtId="0" fontId="12" fillId="0" borderId="0" xfId="8" applyFont="1"/>
    <xf numFmtId="0" fontId="16" fillId="0" borderId="0" xfId="2" applyFont="1"/>
    <xf numFmtId="1" fontId="16" fillId="0" borderId="0" xfId="2" applyNumberFormat="1" applyFont="1"/>
    <xf numFmtId="0" fontId="14" fillId="0" borderId="0" xfId="0" applyFont="1" applyAlignment="1">
      <alignment horizontal="center" vertical="center" wrapText="1"/>
    </xf>
    <xf numFmtId="1" fontId="4" fillId="0" borderId="0" xfId="0" applyNumberFormat="1" applyFont="1" applyAlignment="1">
      <alignment horizontal="right" vertical="center" wrapText="1"/>
    </xf>
    <xf numFmtId="0" fontId="4" fillId="0" borderId="0" xfId="0" applyFont="1" applyAlignment="1">
      <alignment horizontal="right" vertical="center" wrapText="1"/>
    </xf>
    <xf numFmtId="1" fontId="4" fillId="0" borderId="0" xfId="0" applyNumberFormat="1" applyFont="1"/>
    <xf numFmtId="2" fontId="4" fillId="0" borderId="0" xfId="0" applyNumberFormat="1" applyFont="1"/>
    <xf numFmtId="0" fontId="0" fillId="0" borderId="0" xfId="0" applyFont="1"/>
    <xf numFmtId="0" fontId="12" fillId="0" borderId="0" xfId="1" applyFont="1"/>
    <xf numFmtId="9" fontId="16" fillId="0" borderId="0" xfId="2" applyNumberFormat="1" applyFont="1"/>
    <xf numFmtId="0" fontId="12" fillId="0" borderId="0" xfId="4" applyFont="1" applyAlignment="1">
      <alignment horizontal="left"/>
    </xf>
    <xf numFmtId="0" fontId="6" fillId="0" borderId="0" xfId="4" applyFont="1"/>
    <xf numFmtId="0" fontId="6" fillId="0" borderId="0" xfId="4" applyFont="1" applyAlignment="1">
      <alignment horizontal="left"/>
    </xf>
    <xf numFmtId="0" fontId="6" fillId="0" borderId="4" xfId="4" applyFont="1" applyBorder="1" applyAlignment="1">
      <alignment horizontal="left"/>
    </xf>
    <xf numFmtId="0" fontId="6" fillId="0" borderId="5" xfId="4" applyFont="1" applyBorder="1"/>
    <xf numFmtId="0" fontId="6" fillId="0" borderId="5" xfId="4" applyFont="1" applyBorder="1" applyAlignment="1">
      <alignment horizontal="center"/>
    </xf>
    <xf numFmtId="0" fontId="6" fillId="0" borderId="5" xfId="4" applyFont="1" applyBorder="1" applyAlignment="1">
      <alignment horizontal="center" wrapText="1"/>
    </xf>
    <xf numFmtId="0" fontId="6" fillId="0" borderId="6" xfId="4" applyFont="1" applyBorder="1" applyAlignment="1">
      <alignment horizontal="center" wrapText="1"/>
    </xf>
    <xf numFmtId="0" fontId="6" fillId="0" borderId="7" xfId="4" applyFont="1" applyBorder="1" applyAlignment="1">
      <alignment horizontal="center" wrapText="1"/>
    </xf>
    <xf numFmtId="1" fontId="6" fillId="0" borderId="5" xfId="4" applyNumberFormat="1" applyFont="1" applyBorder="1"/>
    <xf numFmtId="2" fontId="4" fillId="0" borderId="5" xfId="5" applyNumberFormat="1" applyFont="1" applyBorder="1" applyAlignment="1">
      <alignment horizontal="right"/>
    </xf>
    <xf numFmtId="1" fontId="6" fillId="0" borderId="7" xfId="4" applyNumberFormat="1" applyFont="1" applyBorder="1"/>
    <xf numFmtId="2" fontId="4" fillId="4" borderId="5" xfId="0" applyNumberFormat="1" applyFont="1" applyFill="1" applyBorder="1" applyAlignment="1">
      <alignment horizontal="right"/>
    </xf>
    <xf numFmtId="2" fontId="4" fillId="0" borderId="5" xfId="0" applyNumberFormat="1" applyFont="1" applyBorder="1" applyAlignment="1">
      <alignment horizontal="right"/>
    </xf>
    <xf numFmtId="1" fontId="6" fillId="0" borderId="5" xfId="4" applyNumberFormat="1" applyFont="1" applyBorder="1" applyAlignment="1">
      <alignment wrapText="1"/>
    </xf>
    <xf numFmtId="0" fontId="6" fillId="0" borderId="8" xfId="4" applyFont="1" applyBorder="1" applyAlignment="1">
      <alignment horizontal="left"/>
    </xf>
    <xf numFmtId="0" fontId="6" fillId="0" borderId="6" xfId="4" applyFont="1" applyBorder="1"/>
    <xf numFmtId="1" fontId="6" fillId="0" borderId="6" xfId="4" applyNumberFormat="1" applyFont="1" applyBorder="1"/>
    <xf numFmtId="0" fontId="12" fillId="0" borderId="9" xfId="4" applyFont="1" applyBorder="1" applyAlignment="1">
      <alignment horizontal="left"/>
    </xf>
    <xf numFmtId="0" fontId="12" fillId="0" borderId="10" xfId="4" applyFont="1" applyBorder="1"/>
    <xf numFmtId="1" fontId="12" fillId="0" borderId="10" xfId="4" applyNumberFormat="1" applyFont="1" applyBorder="1"/>
    <xf numFmtId="1" fontId="12" fillId="0" borderId="11" xfId="4" applyNumberFormat="1" applyFont="1" applyBorder="1"/>
    <xf numFmtId="0" fontId="12" fillId="0" borderId="0" xfId="4" applyFont="1"/>
    <xf numFmtId="0" fontId="6" fillId="0" borderId="12" xfId="4" applyFont="1" applyBorder="1" applyAlignment="1">
      <alignment horizontal="left"/>
    </xf>
    <xf numFmtId="0" fontId="6" fillId="0" borderId="13" xfId="4" applyFont="1" applyBorder="1"/>
    <xf numFmtId="1" fontId="6" fillId="0" borderId="13" xfId="4" applyNumberFormat="1" applyFont="1" applyBorder="1"/>
    <xf numFmtId="1" fontId="12" fillId="5" borderId="13" xfId="4" applyNumberFormat="1" applyFont="1" applyFill="1" applyBorder="1"/>
    <xf numFmtId="2" fontId="12" fillId="5" borderId="13" xfId="4" applyNumberFormat="1" applyFont="1" applyFill="1" applyBorder="1"/>
    <xf numFmtId="164" fontId="6" fillId="0" borderId="13" xfId="4" applyNumberFormat="1" applyFont="1" applyBorder="1"/>
    <xf numFmtId="164" fontId="6" fillId="0" borderId="14" xfId="4" applyNumberFormat="1" applyFont="1" applyBorder="1"/>
    <xf numFmtId="164" fontId="6" fillId="0" borderId="0" xfId="4" applyNumberFormat="1" applyFont="1"/>
    <xf numFmtId="0" fontId="6" fillId="0" borderId="0" xfId="1" applyFont="1"/>
    <xf numFmtId="1" fontId="6" fillId="0" borderId="0" xfId="4" applyNumberFormat="1" applyFont="1"/>
    <xf numFmtId="1" fontId="12" fillId="0" borderId="0" xfId="4" applyNumberFormat="1" applyFont="1"/>
    <xf numFmtId="1" fontId="6" fillId="0" borderId="15" xfId="4" applyNumberFormat="1" applyFont="1" applyBorder="1"/>
    <xf numFmtId="0" fontId="12" fillId="0" borderId="27" xfId="6" applyFont="1" applyBorder="1" applyAlignment="1">
      <alignment horizontal="center"/>
    </xf>
    <xf numFmtId="2" fontId="12" fillId="0" borderId="28" xfId="6" applyNumberFormat="1" applyFont="1" applyBorder="1" applyAlignment="1">
      <alignment horizontal="right"/>
    </xf>
    <xf numFmtId="2" fontId="12" fillId="0" borderId="29" xfId="6" applyNumberFormat="1" applyFont="1" applyBorder="1" applyAlignment="1">
      <alignment horizontal="right"/>
    </xf>
    <xf numFmtId="0" fontId="12" fillId="0" borderId="31" xfId="6" applyFont="1" applyBorder="1" applyAlignment="1">
      <alignment horizontal="center"/>
    </xf>
    <xf numFmtId="2" fontId="12" fillId="0" borderId="32" xfId="6" applyNumberFormat="1" applyFont="1" applyBorder="1" applyAlignment="1">
      <alignment horizontal="right"/>
    </xf>
    <xf numFmtId="2" fontId="12" fillId="0" borderId="33" xfId="6" applyNumberFormat="1" applyFont="1" applyBorder="1" applyAlignment="1">
      <alignment horizontal="right"/>
    </xf>
    <xf numFmtId="0" fontId="6" fillId="0" borderId="4" xfId="0" applyFont="1" applyBorder="1"/>
    <xf numFmtId="0" fontId="6" fillId="0" borderId="5" xfId="0" applyFont="1" applyBorder="1" applyAlignment="1">
      <alignment wrapText="1"/>
    </xf>
    <xf numFmtId="0" fontId="6" fillId="0" borderId="38" xfId="0" applyFont="1" applyBorder="1" applyAlignment="1">
      <alignment wrapText="1"/>
    </xf>
    <xf numFmtId="0" fontId="6" fillId="0" borderId="7" xfId="0" applyFont="1" applyBorder="1" applyAlignment="1">
      <alignment wrapText="1"/>
    </xf>
    <xf numFmtId="1" fontId="6" fillId="0" borderId="4" xfId="0" applyNumberFormat="1" applyFont="1" applyBorder="1"/>
    <xf numFmtId="1" fontId="6" fillId="0" borderId="8" xfId="0" applyNumberFormat="1" applyFont="1" applyBorder="1"/>
    <xf numFmtId="1" fontId="6" fillId="0" borderId="12" xfId="0" applyNumberFormat="1" applyFont="1" applyBorder="1"/>
    <xf numFmtId="1" fontId="6" fillId="0" borderId="13" xfId="0" applyNumberFormat="1" applyFont="1" applyBorder="1" applyAlignment="1">
      <alignment horizontal="center"/>
    </xf>
    <xf numFmtId="2" fontId="6" fillId="0" borderId="13" xfId="0" applyNumberFormat="1" applyFont="1" applyBorder="1" applyAlignment="1">
      <alignment horizontal="center"/>
    </xf>
    <xf numFmtId="2" fontId="6" fillId="0" borderId="14" xfId="0" applyNumberFormat="1" applyFont="1" applyBorder="1" applyAlignment="1">
      <alignment horizontal="center"/>
    </xf>
    <xf numFmtId="0" fontId="18" fillId="0" borderId="0" xfId="0" applyFont="1"/>
    <xf numFmtId="0" fontId="6" fillId="0" borderId="12" xfId="0" applyFont="1" applyBorder="1" applyAlignment="1">
      <alignment horizontal="left"/>
    </xf>
    <xf numFmtId="1" fontId="6" fillId="0" borderId="13" xfId="0" applyNumberFormat="1" applyFont="1" applyBorder="1" applyAlignment="1">
      <alignment horizontal="center" vertical="center" wrapText="1"/>
    </xf>
    <xf numFmtId="0" fontId="12" fillId="0" borderId="12" xfId="0" applyFont="1" applyBorder="1" applyAlignment="1">
      <alignment horizontal="left"/>
    </xf>
    <xf numFmtId="2" fontId="12" fillId="0" borderId="13" xfId="0" applyNumberFormat="1" applyFont="1" applyBorder="1" applyAlignment="1">
      <alignment horizontal="right"/>
    </xf>
    <xf numFmtId="2" fontId="12" fillId="0" borderId="14" xfId="0" applyNumberFormat="1" applyFont="1" applyBorder="1" applyAlignment="1">
      <alignment horizontal="right"/>
    </xf>
    <xf numFmtId="0" fontId="12" fillId="0" borderId="12" xfId="0" applyFont="1" applyBorder="1"/>
    <xf numFmtId="2" fontId="12" fillId="0" borderId="13" xfId="0" applyNumberFormat="1" applyFont="1" applyBorder="1"/>
    <xf numFmtId="2" fontId="12" fillId="0" borderId="14" xfId="0" applyNumberFormat="1" applyFont="1" applyBorder="1"/>
    <xf numFmtId="0" fontId="0" fillId="0" borderId="0" xfId="0" applyFont="1" applyAlignment="1">
      <alignment wrapText="1"/>
    </xf>
    <xf numFmtId="1" fontId="14" fillId="0" borderId="67" xfId="0" applyNumberFormat="1" applyFont="1" applyBorder="1"/>
    <xf numFmtId="1" fontId="14" fillId="0" borderId="68" xfId="0" applyNumberFormat="1" applyFont="1" applyBorder="1"/>
    <xf numFmtId="0" fontId="14" fillId="0" borderId="28" xfId="7" applyFont="1" applyBorder="1" applyAlignment="1">
      <alignment horizontal="left" wrapText="1" indent="1"/>
    </xf>
    <xf numFmtId="2" fontId="14" fillId="0" borderId="28" xfId="0" applyNumberFormat="1" applyFont="1" applyBorder="1" applyAlignment="1">
      <alignment horizontal="right" vertical="center" wrapText="1"/>
    </xf>
    <xf numFmtId="1" fontId="14" fillId="0" borderId="27" xfId="0" applyNumberFormat="1" applyFont="1" applyBorder="1"/>
    <xf numFmtId="1" fontId="14" fillId="0" borderId="29" xfId="0" applyNumberFormat="1" applyFont="1" applyBorder="1"/>
    <xf numFmtId="0" fontId="14" fillId="0" borderId="32" xfId="7" applyFont="1" applyBorder="1" applyAlignment="1">
      <alignment horizontal="left" wrapText="1" indent="1"/>
    </xf>
    <xf numFmtId="2" fontId="14" fillId="0" borderId="32" xfId="0" applyNumberFormat="1" applyFont="1" applyBorder="1" applyAlignment="1">
      <alignment horizontal="right" vertical="center" wrapText="1"/>
    </xf>
    <xf numFmtId="1" fontId="14" fillId="0" borderId="74" xfId="0" applyNumberFormat="1" applyFont="1" applyBorder="1"/>
    <xf numFmtId="1" fontId="14" fillId="0" borderId="33" xfId="0" applyNumberFormat="1" applyFont="1" applyBorder="1"/>
    <xf numFmtId="0" fontId="12" fillId="0" borderId="0" xfId="1" applyFont="1" applyAlignment="1">
      <alignment wrapText="1"/>
    </xf>
    <xf numFmtId="0" fontId="2" fillId="0" borderId="0" xfId="0" applyFont="1" applyAlignment="1">
      <alignment wrapText="1"/>
    </xf>
    <xf numFmtId="0" fontId="0" fillId="0" borderId="0" xfId="0" applyFont="1" applyAlignment="1">
      <alignment wrapText="1"/>
    </xf>
    <xf numFmtId="0" fontId="3" fillId="0" borderId="0" xfId="9" applyFont="1"/>
    <xf numFmtId="0" fontId="2" fillId="0" borderId="0" xfId="9"/>
    <xf numFmtId="0" fontId="5" fillId="0" borderId="0" xfId="9" applyFont="1"/>
    <xf numFmtId="0" fontId="19" fillId="0" borderId="75" xfId="2" applyFont="1" applyBorder="1"/>
    <xf numFmtId="0" fontId="20" fillId="0" borderId="76" xfId="2" applyFont="1" applyBorder="1"/>
    <xf numFmtId="0" fontId="20" fillId="0" borderId="77" xfId="2" applyFont="1" applyBorder="1"/>
    <xf numFmtId="0" fontId="12" fillId="0" borderId="0" xfId="0" applyFont="1" applyAlignment="1">
      <alignment vertical="top"/>
    </xf>
    <xf numFmtId="0" fontId="6" fillId="0" borderId="0" xfId="0" applyFont="1" applyAlignment="1">
      <alignment vertical="top" wrapText="1"/>
    </xf>
    <xf numFmtId="0" fontId="6" fillId="0" borderId="0" xfId="2" applyFont="1"/>
    <xf numFmtId="9" fontId="6" fillId="0" borderId="0" xfId="2" applyNumberFormat="1" applyFont="1"/>
    <xf numFmtId="1" fontId="6" fillId="0" borderId="0" xfId="2" applyNumberFormat="1" applyFont="1"/>
    <xf numFmtId="2" fontId="4" fillId="5" borderId="5" xfId="5" applyNumberFormat="1" applyFont="1" applyFill="1" applyBorder="1" applyAlignment="1">
      <alignment horizontal="right"/>
    </xf>
    <xf numFmtId="0" fontId="17" fillId="0" borderId="80" xfId="2" applyFont="1" applyBorder="1" applyAlignment="1">
      <alignment horizontal="left" vertical="top" wrapText="1"/>
    </xf>
    <xf numFmtId="0" fontId="17" fillId="0" borderId="0" xfId="2" applyFont="1" applyBorder="1" applyAlignment="1">
      <alignment horizontal="left" vertical="top" wrapText="1"/>
    </xf>
    <xf numFmtId="0" fontId="17" fillId="0" borderId="78" xfId="2" applyFont="1" applyBorder="1" applyAlignment="1">
      <alignment horizontal="left" vertical="top" wrapText="1"/>
    </xf>
    <xf numFmtId="0" fontId="17" fillId="0" borderId="81" xfId="2" applyFont="1" applyBorder="1" applyAlignment="1">
      <alignment horizontal="left" vertical="top" wrapText="1"/>
    </xf>
    <xf numFmtId="0" fontId="17" fillId="0" borderId="20" xfId="2" applyFont="1" applyBorder="1" applyAlignment="1">
      <alignment horizontal="left" vertical="top" wrapText="1"/>
    </xf>
    <xf numFmtId="0" fontId="17" fillId="0" borderId="79" xfId="2" applyFont="1" applyBorder="1" applyAlignment="1">
      <alignment horizontal="left" vertical="top" wrapText="1"/>
    </xf>
    <xf numFmtId="0" fontId="4" fillId="0" borderId="0" xfId="9" applyFont="1" applyAlignment="1">
      <alignment horizontal="justify" vertical="center" wrapText="1"/>
    </xf>
    <xf numFmtId="0" fontId="5" fillId="0" borderId="0" xfId="9" applyFont="1" applyAlignment="1">
      <alignment wrapText="1"/>
    </xf>
    <xf numFmtId="0" fontId="6" fillId="0" borderId="0" xfId="9" applyFont="1" applyAlignment="1">
      <alignment horizontal="justify" vertical="center" wrapText="1"/>
    </xf>
    <xf numFmtId="0" fontId="6" fillId="0" borderId="0" xfId="9" applyFont="1" applyAlignment="1">
      <alignment wrapText="1"/>
    </xf>
    <xf numFmtId="1" fontId="6" fillId="0" borderId="0" xfId="9" applyNumberFormat="1" applyFont="1" applyAlignment="1">
      <alignment wrapText="1"/>
    </xf>
    <xf numFmtId="0" fontId="17" fillId="0" borderId="80" xfId="2" applyFont="1" applyBorder="1" applyAlignment="1">
      <alignment vertical="top" wrapText="1"/>
    </xf>
    <xf numFmtId="0" fontId="17" fillId="0" borderId="0" xfId="2" applyFont="1" applyBorder="1" applyAlignment="1">
      <alignment vertical="top" wrapText="1"/>
    </xf>
    <xf numFmtId="0" fontId="17" fillId="0" borderId="78" xfId="2" applyFont="1" applyBorder="1" applyAlignment="1">
      <alignment vertical="top" wrapText="1"/>
    </xf>
    <xf numFmtId="0" fontId="22" fillId="0" borderId="80" xfId="2" applyFont="1" applyBorder="1" applyAlignment="1">
      <alignment wrapText="1"/>
    </xf>
    <xf numFmtId="0" fontId="22" fillId="0" borderId="0" xfId="2" applyFont="1" applyBorder="1" applyAlignment="1">
      <alignment wrapText="1"/>
    </xf>
    <xf numFmtId="0" fontId="22" fillId="0" borderId="78" xfId="2" applyFont="1" applyBorder="1" applyAlignment="1">
      <alignment wrapText="1"/>
    </xf>
    <xf numFmtId="0" fontId="23" fillId="0" borderId="80" xfId="0" applyFont="1" applyBorder="1" applyAlignment="1">
      <alignment wrapText="1"/>
    </xf>
    <xf numFmtId="0" fontId="23" fillId="0" borderId="0" xfId="0" applyFont="1" applyBorder="1" applyAlignment="1">
      <alignment wrapText="1"/>
    </xf>
    <xf numFmtId="0" fontId="23" fillId="0" borderId="78" xfId="0" applyFont="1" applyBorder="1" applyAlignment="1">
      <alignment wrapText="1"/>
    </xf>
    <xf numFmtId="0" fontId="14" fillId="3" borderId="1" xfId="4" applyFont="1" applyFill="1" applyBorder="1" applyAlignment="1">
      <alignment horizontal="left"/>
    </xf>
    <xf numFmtId="0" fontId="14" fillId="3" borderId="2" xfId="4" applyFont="1" applyFill="1" applyBorder="1" applyAlignment="1">
      <alignment horizontal="left"/>
    </xf>
    <xf numFmtId="0" fontId="14" fillId="3" borderId="3" xfId="4" applyFont="1" applyFill="1" applyBorder="1" applyAlignment="1">
      <alignment horizontal="left"/>
    </xf>
    <xf numFmtId="1" fontId="6" fillId="0" borderId="37" xfId="4" applyNumberFormat="1" applyFont="1" applyBorder="1" applyAlignment="1">
      <alignment horizontal="center"/>
    </xf>
    <xf numFmtId="1" fontId="6" fillId="0" borderId="39" xfId="4" applyNumberFormat="1" applyFont="1" applyBorder="1" applyAlignment="1">
      <alignment horizontal="center"/>
    </xf>
    <xf numFmtId="1" fontId="6" fillId="0" borderId="38" xfId="4" applyNumberFormat="1" applyFont="1" applyBorder="1" applyAlignment="1">
      <alignment horizontal="center"/>
    </xf>
    <xf numFmtId="0" fontId="12" fillId="0" borderId="0" xfId="1" applyFont="1" applyAlignment="1">
      <alignment wrapText="1"/>
    </xf>
    <xf numFmtId="0" fontId="2" fillId="0" borderId="0" xfId="0" applyFont="1" applyAlignment="1">
      <alignment wrapText="1"/>
    </xf>
    <xf numFmtId="0" fontId="12" fillId="0" borderId="0" xfId="0" applyFont="1" applyAlignment="1">
      <alignment vertical="top" wrapText="1"/>
    </xf>
    <xf numFmtId="0" fontId="6" fillId="0" borderId="0" xfId="0" applyFont="1" applyAlignment="1">
      <alignment vertical="top" wrapText="1"/>
    </xf>
    <xf numFmtId="0" fontId="6" fillId="0" borderId="0" xfId="0" applyFont="1" applyAlignment="1">
      <alignment wrapText="1"/>
    </xf>
    <xf numFmtId="0" fontId="12" fillId="6" borderId="16" xfId="6" applyFont="1" applyFill="1" applyBorder="1" applyAlignment="1">
      <alignment horizontal="left"/>
    </xf>
    <xf numFmtId="0" fontId="12" fillId="6" borderId="17" xfId="6" applyFont="1" applyFill="1" applyBorder="1" applyAlignment="1">
      <alignment horizontal="left"/>
    </xf>
    <xf numFmtId="0" fontId="12" fillId="6" borderId="18" xfId="6" applyFont="1" applyFill="1" applyBorder="1" applyAlignment="1">
      <alignment horizontal="left"/>
    </xf>
    <xf numFmtId="0" fontId="12" fillId="0" borderId="23" xfId="6" applyFont="1" applyBorder="1" applyAlignment="1">
      <alignment horizontal="center" vertical="center"/>
    </xf>
    <xf numFmtId="0" fontId="12" fillId="0" borderId="26" xfId="6" applyFont="1" applyBorder="1" applyAlignment="1">
      <alignment horizontal="center"/>
    </xf>
    <xf numFmtId="0" fontId="12" fillId="0" borderId="19" xfId="6" applyFont="1" applyBorder="1" applyAlignment="1">
      <alignment horizontal="center"/>
    </xf>
    <xf numFmtId="0" fontId="12" fillId="0" borderId="26" xfId="6" applyFont="1" applyBorder="1" applyAlignment="1">
      <alignment horizontal="center" vertical="center"/>
    </xf>
    <xf numFmtId="0" fontId="12" fillId="0" borderId="19" xfId="6" applyFont="1" applyBorder="1" applyAlignment="1">
      <alignment horizontal="center" vertical="center"/>
    </xf>
    <xf numFmtId="0" fontId="12" fillId="0" borderId="30" xfId="6" applyFont="1" applyBorder="1" applyAlignment="1">
      <alignment horizontal="center" vertical="center"/>
    </xf>
    <xf numFmtId="0" fontId="6" fillId="0" borderId="41" xfId="0" applyFont="1" applyBorder="1" applyAlignment="1">
      <alignment horizontal="left"/>
    </xf>
    <xf numFmtId="0" fontId="6" fillId="0" borderId="46" xfId="0" applyFont="1" applyBorder="1" applyAlignment="1">
      <alignment horizontal="left"/>
    </xf>
    <xf numFmtId="0" fontId="6" fillId="0" borderId="42" xfId="0" applyFont="1" applyBorder="1" applyAlignment="1">
      <alignment horizontal="center"/>
    </xf>
    <xf numFmtId="0" fontId="6" fillId="0" borderId="43" xfId="0" applyFont="1" applyBorder="1" applyAlignment="1">
      <alignment horizontal="center"/>
    </xf>
    <xf numFmtId="0" fontId="6" fillId="0" borderId="44" xfId="0" applyFont="1" applyBorder="1" applyAlignment="1">
      <alignment horizontal="center"/>
    </xf>
    <xf numFmtId="0" fontId="6" fillId="0" borderId="45" xfId="0" applyFont="1" applyBorder="1" applyAlignment="1">
      <alignment horizontal="center"/>
    </xf>
    <xf numFmtId="0" fontId="12" fillId="3" borderId="34" xfId="0" applyFont="1" applyFill="1" applyBorder="1" applyAlignment="1">
      <alignment vertical="center" wrapText="1"/>
    </xf>
    <xf numFmtId="0" fontId="12" fillId="3" borderId="35" xfId="0" applyFont="1" applyFill="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5" xfId="0" applyFont="1" applyBorder="1" applyAlignment="1">
      <alignment horizontal="center"/>
    </xf>
    <xf numFmtId="0" fontId="6" fillId="0" borderId="5" xfId="0" applyFont="1" applyBorder="1"/>
    <xf numFmtId="0" fontId="6" fillId="0" borderId="37" xfId="0" applyFont="1" applyBorder="1" applyAlignment="1">
      <alignment horizontal="center"/>
    </xf>
    <xf numFmtId="0" fontId="6" fillId="0" borderId="38" xfId="0" applyFont="1" applyBorder="1" applyAlignment="1">
      <alignment horizontal="center"/>
    </xf>
    <xf numFmtId="0" fontId="6" fillId="0" borderId="7" xfId="0" applyFont="1" applyBorder="1" applyAlignment="1">
      <alignment horizontal="center"/>
    </xf>
    <xf numFmtId="1" fontId="6" fillId="0" borderId="37" xfId="0" applyNumberFormat="1" applyFont="1" applyBorder="1" applyAlignment="1">
      <alignment horizontal="center" wrapText="1"/>
    </xf>
    <xf numFmtId="1" fontId="6" fillId="0" borderId="39" xfId="0" applyNumberFormat="1" applyFont="1" applyBorder="1" applyAlignment="1">
      <alignment horizontal="center" wrapText="1"/>
    </xf>
    <xf numFmtId="1" fontId="6" fillId="0" borderId="40" xfId="0" applyNumberFormat="1" applyFont="1" applyBorder="1" applyAlignment="1">
      <alignment horizontal="center" wrapText="1"/>
    </xf>
    <xf numFmtId="0" fontId="12" fillId="3" borderId="16"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0" fillId="0" borderId="17" xfId="0" applyFont="1" applyBorder="1" applyAlignment="1">
      <alignment horizontal="left" wrapText="1"/>
    </xf>
    <xf numFmtId="0" fontId="0" fillId="0" borderId="18" xfId="0" applyFont="1" applyBorder="1" applyAlignment="1">
      <alignment horizontal="left" wrapText="1"/>
    </xf>
    <xf numFmtId="1" fontId="6" fillId="0" borderId="37" xfId="0" applyNumberFormat="1" applyFont="1" applyBorder="1" applyAlignment="1">
      <alignment horizontal="center"/>
    </xf>
    <xf numFmtId="1" fontId="6" fillId="0" borderId="39" xfId="0" applyNumberFormat="1" applyFont="1" applyBorder="1" applyAlignment="1">
      <alignment horizontal="center"/>
    </xf>
    <xf numFmtId="1" fontId="6" fillId="0" borderId="40" xfId="0" applyNumberFormat="1" applyFont="1" applyBorder="1" applyAlignment="1">
      <alignment horizontal="center"/>
    </xf>
    <xf numFmtId="0" fontId="14" fillId="3" borderId="34" xfId="0" applyFont="1" applyFill="1" applyBorder="1" applyAlignment="1">
      <alignment wrapText="1"/>
    </xf>
    <xf numFmtId="0" fontId="6" fillId="0" borderId="35" xfId="0" applyFont="1" applyBorder="1" applyAlignment="1">
      <alignment wrapText="1"/>
    </xf>
    <xf numFmtId="0" fontId="6" fillId="0" borderId="36" xfId="0" applyFont="1" applyBorder="1" applyAlignment="1">
      <alignment wrapText="1"/>
    </xf>
    <xf numFmtId="0" fontId="12"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6" fillId="0" borderId="0" xfId="0" applyFont="1" applyAlignment="1">
      <alignment horizontal="left" vertical="center" wrapText="1"/>
    </xf>
    <xf numFmtId="0" fontId="0" fillId="0" borderId="0" xfId="0" applyFont="1" applyAlignment="1">
      <alignment horizontal="left" vertical="center" wrapText="1"/>
    </xf>
    <xf numFmtId="0" fontId="12" fillId="3" borderId="34" xfId="0" applyFont="1" applyFill="1" applyBorder="1"/>
    <xf numFmtId="0" fontId="0" fillId="0" borderId="35" xfId="0" applyFont="1" applyBorder="1"/>
    <xf numFmtId="0" fontId="0" fillId="0" borderId="36" xfId="0" applyFont="1" applyBorder="1"/>
    <xf numFmtId="0" fontId="0" fillId="0" borderId="0" xfId="0" applyFont="1" applyAlignment="1">
      <alignment wrapText="1"/>
    </xf>
    <xf numFmtId="0" fontId="14" fillId="6" borderId="53" xfId="0" applyFont="1" applyFill="1" applyBorder="1" applyAlignment="1">
      <alignment horizontal="left" vertical="top" wrapText="1"/>
    </xf>
    <xf numFmtId="0" fontId="4" fillId="0" borderId="54" xfId="0" applyFont="1" applyBorder="1" applyAlignment="1">
      <alignment horizontal="left" vertical="top" wrapText="1"/>
    </xf>
    <xf numFmtId="0" fontId="4" fillId="0" borderId="55" xfId="0" applyFont="1" applyBorder="1" applyAlignment="1">
      <alignment horizontal="left" vertical="top" wrapText="1"/>
    </xf>
    <xf numFmtId="0" fontId="14" fillId="0" borderId="2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73" xfId="0" applyFont="1" applyBorder="1" applyAlignment="1">
      <alignment horizontal="center" vertical="center" wrapText="1"/>
    </xf>
    <xf numFmtId="0" fontId="6" fillId="0" borderId="0" xfId="3" applyFont="1" applyAlignment="1">
      <alignment horizontal="left" vertical="top" wrapText="1"/>
    </xf>
    <xf numFmtId="0" fontId="4" fillId="0" borderId="0" xfId="3" applyFont="1" applyAlignment="1">
      <alignment wrapText="1"/>
    </xf>
    <xf numFmtId="0" fontId="0" fillId="0" borderId="0" xfId="3" applyFont="1" applyAlignment="1">
      <alignment wrapText="1"/>
    </xf>
  </cellXfs>
  <cellStyles count="10">
    <cellStyle name="Normal" xfId="0" builtinId="0"/>
    <cellStyle name="Normal 10" xfId="8" xr:uid="{96F40E1F-0133-46DA-9653-31923278C9B2}"/>
    <cellStyle name="Normal 2 2" xfId="9" xr:uid="{B9396A10-7A7F-4AF1-96C0-A561559E137D}"/>
    <cellStyle name="Normal 2 4" xfId="2" xr:uid="{9FCDDE36-27B1-450F-AEAB-974AF18617B1}"/>
    <cellStyle name="Normal 3" xfId="6" xr:uid="{B074DDD8-2BB7-4271-9F0B-D46E37E4848A}"/>
    <cellStyle name="Normal 3 2" xfId="3" xr:uid="{FBD3E0DF-747C-4A79-A0A9-71489B7D35CA}"/>
    <cellStyle name="Normal 6" xfId="4" xr:uid="{160A2D09-7ACE-4BD0-9BEF-D64440403D3E}"/>
    <cellStyle name="Normal_KeyCentreCalcs" xfId="7" xr:uid="{BFAA2107-CB98-4ADF-9E0F-29081203E6CA}"/>
    <cellStyle name="Normal_mcrlpsa2sep05data" xfId="5" xr:uid="{A56B0EB8-BDA1-43B7-AB4C-D0B8498E8780}"/>
    <cellStyle name="Normal_sepmcr05" xfId="1" xr:uid="{ED932DEB-7B9E-40EB-8A0B-E2C00AE55A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200" b="1" i="0" u="none" strike="noStrike" baseline="0">
                <a:solidFill>
                  <a:srgbClr val="000000"/>
                </a:solidFill>
                <a:latin typeface="Calibri"/>
                <a:ea typeface="Calibri"/>
                <a:cs typeface="Calibri"/>
              </a:defRPr>
            </a:pPr>
            <a:r>
              <a:rPr lang="en-GB" sz="1200"/>
              <a:t>Oldham Key Centre Inbound Vehicle Counts</a:t>
            </a:r>
          </a:p>
        </c:rich>
      </c:tx>
      <c:layout>
        <c:manualLayout>
          <c:xMode val="edge"/>
          <c:yMode val="edge"/>
          <c:x val="0.32269671078349249"/>
          <c:y val="2.8852281105311274E-2"/>
        </c:manualLayout>
      </c:layout>
      <c:overlay val="0"/>
    </c:title>
    <c:autoTitleDeleted val="0"/>
    <c:plotArea>
      <c:layout>
        <c:manualLayout>
          <c:layoutTarget val="inner"/>
          <c:xMode val="edge"/>
          <c:yMode val="edge"/>
          <c:x val="9.8658668121336904E-2"/>
          <c:y val="0.10993844819371833"/>
          <c:w val="0.8517321092428578"/>
          <c:h val="0.78409566274481313"/>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'Table17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'Table17  KC Traffic Trend'!$I$3:$I$26</c:f>
              <c:numCache>
                <c:formatCode>General</c:formatCode>
                <c:ptCount val="24"/>
                <c:pt idx="0">
                  <c:v>7148</c:v>
                </c:pt>
                <c:pt idx="1">
                  <c:v>7597</c:v>
                </c:pt>
                <c:pt idx="4">
                  <c:v>6058</c:v>
                </c:pt>
                <c:pt idx="7">
                  <c:v>7171</c:v>
                </c:pt>
                <c:pt idx="10">
                  <c:v>7987</c:v>
                </c:pt>
                <c:pt idx="11">
                  <c:v>8516</c:v>
                </c:pt>
                <c:pt idx="12">
                  <c:v>7291</c:v>
                </c:pt>
                <c:pt idx="13">
                  <c:v>7368</c:v>
                </c:pt>
                <c:pt idx="14">
                  <c:v>6860</c:v>
                </c:pt>
                <c:pt idx="15">
                  <c:v>7258</c:v>
                </c:pt>
                <c:pt idx="16">
                  <c:v>6568</c:v>
                </c:pt>
                <c:pt idx="17">
                  <c:v>6579</c:v>
                </c:pt>
                <c:pt idx="18">
                  <c:v>7034</c:v>
                </c:pt>
                <c:pt idx="19">
                  <c:v>7202</c:v>
                </c:pt>
                <c:pt idx="20">
                  <c:v>7371</c:v>
                </c:pt>
                <c:pt idx="21">
                  <c:v>7775</c:v>
                </c:pt>
                <c:pt idx="22">
                  <c:v>7560</c:v>
                </c:pt>
                <c:pt idx="23" formatCode="0">
                  <c:v>6787</c:v>
                </c:pt>
              </c:numCache>
            </c:numRef>
          </c:val>
          <c:extLst>
            <c:ext xmlns:c16="http://schemas.microsoft.com/office/drawing/2014/chart" uri="{C3380CC4-5D6E-409C-BE32-E72D297353CC}">
              <c16:uniqueId val="{00000000-1A6D-40D8-8437-4AA197AE92F1}"/>
            </c:ext>
          </c:extLst>
        </c:ser>
        <c:ser>
          <c:idx val="1"/>
          <c:order val="1"/>
          <c:tx>
            <c:v>1000-1200</c:v>
          </c:tx>
          <c:spPr>
            <a:solidFill>
              <a:schemeClr val="tx1"/>
            </a:solidFill>
            <a:ln w="25400" cap="flat" cmpd="sng" algn="ctr">
              <a:noFill/>
              <a:prstDash val="solid"/>
            </a:ln>
            <a:effectLst/>
          </c:spPr>
          <c:invertIfNegative val="0"/>
          <c:cat>
            <c:numRef>
              <c:f>'Table17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'Table17  KC Traffic Trend'!$R$3:$R$26</c:f>
              <c:numCache>
                <c:formatCode>General</c:formatCode>
                <c:ptCount val="24"/>
                <c:pt idx="0">
                  <c:v>5979</c:v>
                </c:pt>
                <c:pt idx="1">
                  <c:v>6430</c:v>
                </c:pt>
                <c:pt idx="4">
                  <c:v>4769</c:v>
                </c:pt>
                <c:pt idx="7">
                  <c:v>5508</c:v>
                </c:pt>
                <c:pt idx="10">
                  <c:v>6776</c:v>
                </c:pt>
                <c:pt idx="11">
                  <c:v>6771</c:v>
                </c:pt>
                <c:pt idx="12">
                  <c:v>6386</c:v>
                </c:pt>
                <c:pt idx="13">
                  <c:v>6159</c:v>
                </c:pt>
                <c:pt idx="14">
                  <c:v>5691</c:v>
                </c:pt>
                <c:pt idx="15">
                  <c:v>6053</c:v>
                </c:pt>
                <c:pt idx="16">
                  <c:v>5920</c:v>
                </c:pt>
                <c:pt idx="17">
                  <c:v>5354</c:v>
                </c:pt>
                <c:pt idx="18">
                  <c:v>5850</c:v>
                </c:pt>
                <c:pt idx="19">
                  <c:v>5948</c:v>
                </c:pt>
                <c:pt idx="20">
                  <c:v>6182</c:v>
                </c:pt>
                <c:pt idx="21" formatCode="0">
                  <c:v>6239.666666666667</c:v>
                </c:pt>
                <c:pt idx="22" formatCode="0">
                  <c:v>6320</c:v>
                </c:pt>
                <c:pt idx="23" formatCode="0">
                  <c:v>5548</c:v>
                </c:pt>
              </c:numCache>
            </c:numRef>
          </c:val>
          <c:extLst>
            <c:ext xmlns:c16="http://schemas.microsoft.com/office/drawing/2014/chart" uri="{C3380CC4-5D6E-409C-BE32-E72D297353CC}">
              <c16:uniqueId val="{00000001-1A6D-40D8-8437-4AA197AE92F1}"/>
            </c:ext>
          </c:extLst>
        </c:ser>
        <c:ser>
          <c:idx val="2"/>
          <c:order val="2"/>
          <c:tx>
            <c:v>1600-1800</c:v>
          </c:tx>
          <c:spPr>
            <a:solidFill>
              <a:srgbClr val="FFC000"/>
            </a:solidFill>
            <a:ln w="25400" cap="flat" cmpd="sng" algn="ctr">
              <a:noFill/>
              <a:prstDash val="solid"/>
            </a:ln>
            <a:effectLst/>
          </c:spPr>
          <c:invertIfNegative val="0"/>
          <c:cat>
            <c:numRef>
              <c:f>'Table17  KC Traffic Trend'!$B$3:$B$26</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'Table17  KC Traffic Trend'!$I$28:$I$51</c:f>
              <c:numCache>
                <c:formatCode>General</c:formatCode>
                <c:ptCount val="24"/>
                <c:pt idx="0">
                  <c:v>5756</c:v>
                </c:pt>
                <c:pt idx="1">
                  <c:v>5930</c:v>
                </c:pt>
                <c:pt idx="4">
                  <c:v>5276</c:v>
                </c:pt>
                <c:pt idx="7">
                  <c:v>5541</c:v>
                </c:pt>
                <c:pt idx="10">
                  <c:v>7276</c:v>
                </c:pt>
                <c:pt idx="11">
                  <c:v>7861</c:v>
                </c:pt>
                <c:pt idx="12">
                  <c:v>6857</c:v>
                </c:pt>
                <c:pt idx="13">
                  <c:v>6875</c:v>
                </c:pt>
                <c:pt idx="14">
                  <c:v>5587</c:v>
                </c:pt>
                <c:pt idx="15">
                  <c:v>6332</c:v>
                </c:pt>
                <c:pt idx="16">
                  <c:v>5803</c:v>
                </c:pt>
                <c:pt idx="17">
                  <c:v>5692</c:v>
                </c:pt>
                <c:pt idx="18">
                  <c:v>6645</c:v>
                </c:pt>
                <c:pt idx="19">
                  <c:v>6601</c:v>
                </c:pt>
                <c:pt idx="20">
                  <c:v>7124</c:v>
                </c:pt>
                <c:pt idx="21" formatCode="0">
                  <c:v>6718.666666666667</c:v>
                </c:pt>
                <c:pt idx="22" formatCode="0">
                  <c:v>6961</c:v>
                </c:pt>
                <c:pt idx="23" formatCode="0">
                  <c:v>6337</c:v>
                </c:pt>
              </c:numCache>
            </c:numRef>
          </c:val>
          <c:extLst>
            <c:ext xmlns:c16="http://schemas.microsoft.com/office/drawing/2014/chart" uri="{C3380CC4-5D6E-409C-BE32-E72D297353CC}">
              <c16:uniqueId val="{00000002-1A6D-40D8-8437-4AA197AE92F1}"/>
            </c:ext>
          </c:extLst>
        </c:ser>
        <c:dLbls>
          <c:showLegendKey val="0"/>
          <c:showVal val="0"/>
          <c:showCatName val="0"/>
          <c:showSerName val="0"/>
          <c:showPercent val="0"/>
          <c:showBubbleSize val="0"/>
        </c:dLbls>
        <c:gapWidth val="150"/>
        <c:axId val="490105712"/>
        <c:axId val="490110416"/>
      </c:barChart>
      <c:catAx>
        <c:axId val="49010571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10416"/>
        <c:crosses val="autoZero"/>
        <c:auto val="1"/>
        <c:lblAlgn val="ctr"/>
        <c:lblOffset val="100"/>
        <c:noMultiLvlLbl val="0"/>
      </c:catAx>
      <c:valAx>
        <c:axId val="49011041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sz="1000"/>
                  <a:t>Vehicles</a:t>
                </a:r>
              </a:p>
            </c:rich>
          </c:tx>
          <c:layout>
            <c:manualLayout>
              <c:xMode val="edge"/>
              <c:yMode val="edge"/>
              <c:x val="9.0024850617077129E-3"/>
              <c:y val="0.45330525819104073"/>
            </c:manualLayout>
          </c:layout>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05712"/>
        <c:crosses val="autoZero"/>
        <c:crossBetween val="between"/>
      </c:valAx>
    </c:plotArea>
    <c:legend>
      <c:legendPos val="b"/>
      <c:layout>
        <c:manualLayout>
          <c:xMode val="edge"/>
          <c:yMode val="edge"/>
          <c:x val="0.31490939407623597"/>
          <c:y val="0.94948496220100098"/>
          <c:w val="0.33991710903945177"/>
          <c:h val="4.0836577749531242E-2"/>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07:30-09:30</a:t>
            </a:r>
          </a:p>
        </c:rich>
      </c:tx>
      <c:overlay val="0"/>
    </c:title>
    <c:autoTitleDeleted val="0"/>
    <c:plotArea>
      <c:layout>
        <c:manualLayout>
          <c:layoutTarget val="inner"/>
          <c:xMode val="edge"/>
          <c:yMode val="edge"/>
          <c:x val="8.9700349956255462E-2"/>
          <c:y val="0.10074455613753923"/>
          <c:w val="0.77056204846586906"/>
          <c:h val="0.7898195623773675"/>
        </c:manualLayout>
      </c:layout>
      <c:barChart>
        <c:barDir val="col"/>
        <c:grouping val="clustered"/>
        <c:varyColors val="0"/>
        <c:ser>
          <c:idx val="0"/>
          <c:order val="0"/>
          <c:tx>
            <c:v>Car</c:v>
          </c:tx>
          <c:spPr>
            <a:solidFill>
              <a:srgbClr val="00B0F0"/>
            </a:solidFill>
            <a:ln>
              <a:solidFill>
                <a:schemeClr val="tx1"/>
              </a:solidFill>
            </a:ln>
          </c:spPr>
          <c:invertIfNegative val="0"/>
          <c:cat>
            <c:strRef>
              <c:f>'Table 22 KC Car&amp;Non-carTrips '!$B$3:$B$22</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'!$C$3:$C$22</c:f>
              <c:numCache>
                <c:formatCode>0</c:formatCode>
                <c:ptCount val="20"/>
                <c:pt idx="0">
                  <c:v>6562.56</c:v>
                </c:pt>
                <c:pt idx="3">
                  <c:v>8005.4100000000008</c:v>
                </c:pt>
                <c:pt idx="6">
                  <c:v>9054</c:v>
                </c:pt>
                <c:pt idx="7">
                  <c:v>9210.6</c:v>
                </c:pt>
                <c:pt idx="8">
                  <c:v>8455.77</c:v>
                </c:pt>
                <c:pt idx="9">
                  <c:v>8532.5399999999991</c:v>
                </c:pt>
                <c:pt idx="10">
                  <c:v>7775.1200000000008</c:v>
                </c:pt>
                <c:pt idx="11">
                  <c:v>8425.1999999999989</c:v>
                </c:pt>
                <c:pt idx="12">
                  <c:v>7519.619999999999</c:v>
                </c:pt>
                <c:pt idx="13">
                  <c:v>7930.3324307935536</c:v>
                </c:pt>
                <c:pt idx="14">
                  <c:v>8331.5947521524777</c:v>
                </c:pt>
                <c:pt idx="15">
                  <c:v>8374.8707083275531</c:v>
                </c:pt>
                <c:pt idx="16">
                  <c:v>8937.8074894069068</c:v>
                </c:pt>
                <c:pt idx="17">
                  <c:v>9362.8263419209507</c:v>
                </c:pt>
                <c:pt idx="18">
                  <c:v>9004.2596863097388</c:v>
                </c:pt>
                <c:pt idx="19">
                  <c:v>7855.8260100021471</c:v>
                </c:pt>
              </c:numCache>
            </c:numRef>
          </c:val>
          <c:extLst>
            <c:ext xmlns:c16="http://schemas.microsoft.com/office/drawing/2014/chart" uri="{C3380CC4-5D6E-409C-BE32-E72D297353CC}">
              <c16:uniqueId val="{00000000-0CE8-4672-8739-008AE506BED3}"/>
            </c:ext>
          </c:extLst>
        </c:ser>
        <c:ser>
          <c:idx val="1"/>
          <c:order val="1"/>
          <c:tx>
            <c:v>Bus</c:v>
          </c:tx>
          <c:spPr>
            <a:solidFill>
              <a:srgbClr val="FFFF00"/>
            </a:solidFill>
            <a:ln>
              <a:solidFill>
                <a:schemeClr val="tx1"/>
              </a:solidFill>
            </a:ln>
          </c:spPr>
          <c:invertIfNegative val="0"/>
          <c:cat>
            <c:strRef>
              <c:f>'Table 22 KC Car&amp;Non-carTrips '!$B$3:$B$22</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'!$D$3:$D$22</c:f>
              <c:numCache>
                <c:formatCode>0</c:formatCode>
                <c:ptCount val="20"/>
                <c:pt idx="0">
                  <c:v>5455</c:v>
                </c:pt>
                <c:pt idx="3">
                  <c:v>5189</c:v>
                </c:pt>
                <c:pt idx="6">
                  <c:v>4375</c:v>
                </c:pt>
                <c:pt idx="7">
                  <c:v>5279.2102972369657</c:v>
                </c:pt>
                <c:pt idx="8">
                  <c:v>4629</c:v>
                </c:pt>
                <c:pt idx="9">
                  <c:v>3959</c:v>
                </c:pt>
                <c:pt idx="10">
                  <c:v>3615</c:v>
                </c:pt>
                <c:pt idx="11">
                  <c:v>2568.6944444444453</c:v>
                </c:pt>
                <c:pt idx="12">
                  <c:v>3686.1444043321299</c:v>
                </c:pt>
                <c:pt idx="13">
                  <c:v>3212.3153748733534</c:v>
                </c:pt>
                <c:pt idx="14">
                  <c:v>2676.3037974683543</c:v>
                </c:pt>
                <c:pt idx="15">
                  <c:v>2337.3813953488375</c:v>
                </c:pt>
                <c:pt idx="16">
                  <c:v>2337.3813953488375</c:v>
                </c:pt>
                <c:pt idx="17">
                  <c:v>2499.1909090909094</c:v>
                </c:pt>
                <c:pt idx="18">
                  <c:v>3280.8318584070798</c:v>
                </c:pt>
                <c:pt idx="19">
                  <c:v>1337.4189189189187</c:v>
                </c:pt>
              </c:numCache>
            </c:numRef>
          </c:val>
          <c:extLst>
            <c:ext xmlns:c16="http://schemas.microsoft.com/office/drawing/2014/chart" uri="{C3380CC4-5D6E-409C-BE32-E72D297353CC}">
              <c16:uniqueId val="{00000001-0CE8-4672-8739-008AE506BED3}"/>
            </c:ext>
          </c:extLst>
        </c:ser>
        <c:ser>
          <c:idx val="4"/>
          <c:order val="2"/>
          <c:tx>
            <c:v>Walk</c:v>
          </c:tx>
          <c:spPr>
            <a:solidFill>
              <a:srgbClr val="FFC000"/>
            </a:solidFill>
            <a:ln>
              <a:solidFill>
                <a:schemeClr val="tx1"/>
              </a:solidFill>
            </a:ln>
          </c:spPr>
          <c:invertIfNegative val="0"/>
          <c:cat>
            <c:strRef>
              <c:f>'Table 22 KC Car&amp;Non-carTrips '!$B$3:$B$22</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'!$G$3:$G$22</c:f>
              <c:numCache>
                <c:formatCode>General</c:formatCode>
                <c:ptCount val="20"/>
                <c:pt idx="0">
                  <c:v>1237</c:v>
                </c:pt>
                <c:pt idx="3">
                  <c:v>1359</c:v>
                </c:pt>
                <c:pt idx="6" formatCode="0">
                  <c:v>1576</c:v>
                </c:pt>
                <c:pt idx="7" formatCode="0">
                  <c:v>1891</c:v>
                </c:pt>
                <c:pt idx="8">
                  <c:v>2244</c:v>
                </c:pt>
                <c:pt idx="9">
                  <c:v>2282</c:v>
                </c:pt>
                <c:pt idx="10">
                  <c:v>2310</c:v>
                </c:pt>
                <c:pt idx="11">
                  <c:v>2319</c:v>
                </c:pt>
                <c:pt idx="12">
                  <c:v>2516</c:v>
                </c:pt>
                <c:pt idx="13">
                  <c:v>2576</c:v>
                </c:pt>
                <c:pt idx="14">
                  <c:v>2939</c:v>
                </c:pt>
                <c:pt idx="15">
                  <c:v>2954</c:v>
                </c:pt>
                <c:pt idx="16">
                  <c:v>2447</c:v>
                </c:pt>
                <c:pt idx="17" formatCode="0">
                  <c:v>2477.333333333333</c:v>
                </c:pt>
                <c:pt idx="18" formatCode="0">
                  <c:v>2533</c:v>
                </c:pt>
                <c:pt idx="19" formatCode="0">
                  <c:v>1503</c:v>
                </c:pt>
              </c:numCache>
            </c:numRef>
          </c:val>
          <c:extLst>
            <c:ext xmlns:c16="http://schemas.microsoft.com/office/drawing/2014/chart" uri="{C3380CC4-5D6E-409C-BE32-E72D297353CC}">
              <c16:uniqueId val="{00000002-0CE8-4672-8739-008AE506BED3}"/>
            </c:ext>
          </c:extLst>
        </c:ser>
        <c:ser>
          <c:idx val="2"/>
          <c:order val="3"/>
          <c:tx>
            <c:v>Rail/ML</c:v>
          </c:tx>
          <c:spPr>
            <a:solidFill>
              <a:schemeClr val="bg1">
                <a:lumMod val="75000"/>
              </a:schemeClr>
            </a:solidFill>
            <a:ln>
              <a:solidFill>
                <a:schemeClr val="tx1"/>
              </a:solidFill>
            </a:ln>
          </c:spPr>
          <c:invertIfNegative val="0"/>
          <c:cat>
            <c:strRef>
              <c:f>'Table 22 KC Car&amp;Non-carTrips '!$B$3:$B$22</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'!$E$3:$E$22</c:f>
              <c:numCache>
                <c:formatCode>General</c:formatCode>
                <c:ptCount val="20"/>
                <c:pt idx="0">
                  <c:v>105</c:v>
                </c:pt>
                <c:pt idx="3">
                  <c:v>79</c:v>
                </c:pt>
                <c:pt idx="6">
                  <c:v>87</c:v>
                </c:pt>
                <c:pt idx="7" formatCode="0">
                  <c:v>72</c:v>
                </c:pt>
                <c:pt idx="8">
                  <c:v>57</c:v>
                </c:pt>
                <c:pt idx="9">
                  <c:v>0</c:v>
                </c:pt>
                <c:pt idx="10">
                  <c:v>0</c:v>
                </c:pt>
                <c:pt idx="11">
                  <c:v>120</c:v>
                </c:pt>
                <c:pt idx="12">
                  <c:v>213</c:v>
                </c:pt>
                <c:pt idx="13">
                  <c:v>288</c:v>
                </c:pt>
                <c:pt idx="14">
                  <c:v>384</c:v>
                </c:pt>
                <c:pt idx="15">
                  <c:v>581</c:v>
                </c:pt>
                <c:pt idx="16">
                  <c:v>818</c:v>
                </c:pt>
                <c:pt idx="17">
                  <c:v>893</c:v>
                </c:pt>
                <c:pt idx="18">
                  <c:v>833</c:v>
                </c:pt>
                <c:pt idx="19">
                  <c:v>490</c:v>
                </c:pt>
              </c:numCache>
            </c:numRef>
          </c:val>
          <c:extLst>
            <c:ext xmlns:c16="http://schemas.microsoft.com/office/drawing/2014/chart" uri="{C3380CC4-5D6E-409C-BE32-E72D297353CC}">
              <c16:uniqueId val="{00000003-0CE8-4672-8739-008AE506BED3}"/>
            </c:ext>
          </c:extLst>
        </c:ser>
        <c:ser>
          <c:idx val="3"/>
          <c:order val="4"/>
          <c:tx>
            <c:v>Cycle</c:v>
          </c:tx>
          <c:spPr>
            <a:solidFill>
              <a:schemeClr val="tx1"/>
            </a:solidFill>
            <a:ln>
              <a:solidFill>
                <a:schemeClr val="tx1"/>
              </a:solidFill>
            </a:ln>
          </c:spPr>
          <c:invertIfNegative val="0"/>
          <c:cat>
            <c:strRef>
              <c:f>'Table 22 KC Car&amp;Non-carTrips '!$B$3:$B$22</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'!$F$3:$F$22</c:f>
              <c:numCache>
                <c:formatCode>0</c:formatCode>
                <c:ptCount val="20"/>
                <c:pt idx="0">
                  <c:v>24</c:v>
                </c:pt>
                <c:pt idx="3">
                  <c:v>27</c:v>
                </c:pt>
                <c:pt idx="6">
                  <c:v>31</c:v>
                </c:pt>
                <c:pt idx="7">
                  <c:v>35</c:v>
                </c:pt>
                <c:pt idx="8">
                  <c:v>39</c:v>
                </c:pt>
                <c:pt idx="9">
                  <c:v>43</c:v>
                </c:pt>
                <c:pt idx="10">
                  <c:v>61</c:v>
                </c:pt>
                <c:pt idx="11">
                  <c:v>44</c:v>
                </c:pt>
                <c:pt idx="12">
                  <c:v>46</c:v>
                </c:pt>
                <c:pt idx="13">
                  <c:v>63</c:v>
                </c:pt>
                <c:pt idx="14">
                  <c:v>42</c:v>
                </c:pt>
                <c:pt idx="15">
                  <c:v>58</c:v>
                </c:pt>
                <c:pt idx="16">
                  <c:v>41</c:v>
                </c:pt>
                <c:pt idx="17">
                  <c:v>41</c:v>
                </c:pt>
                <c:pt idx="18">
                  <c:v>31</c:v>
                </c:pt>
                <c:pt idx="19">
                  <c:v>63</c:v>
                </c:pt>
              </c:numCache>
            </c:numRef>
          </c:val>
          <c:extLst>
            <c:ext xmlns:c16="http://schemas.microsoft.com/office/drawing/2014/chart" uri="{C3380CC4-5D6E-409C-BE32-E72D297353CC}">
              <c16:uniqueId val="{00000004-0CE8-4672-8739-008AE506BED3}"/>
            </c:ext>
          </c:extLst>
        </c:ser>
        <c:dLbls>
          <c:showLegendKey val="0"/>
          <c:showVal val="0"/>
          <c:showCatName val="0"/>
          <c:showSerName val="0"/>
          <c:showPercent val="0"/>
          <c:showBubbleSize val="0"/>
        </c:dLbls>
        <c:gapWidth val="150"/>
        <c:axId val="490108456"/>
        <c:axId val="490098656"/>
      </c:barChart>
      <c:catAx>
        <c:axId val="490108456"/>
        <c:scaling>
          <c:orientation val="minMax"/>
        </c:scaling>
        <c:delete val="0"/>
        <c:axPos val="b"/>
        <c:title>
          <c:tx>
            <c:rich>
              <a:bodyPr/>
              <a:lstStyle/>
              <a:p>
                <a:pPr>
                  <a:defRPr/>
                </a:pPr>
                <a:r>
                  <a:rPr lang="en-US"/>
                  <a:t>Year</a:t>
                </a:r>
              </a:p>
            </c:rich>
          </c:tx>
          <c:overlay val="0"/>
        </c:title>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8656"/>
        <c:crosses val="autoZero"/>
        <c:auto val="1"/>
        <c:lblAlgn val="ctr"/>
        <c:lblOffset val="100"/>
        <c:noMultiLvlLbl val="0"/>
      </c:catAx>
      <c:valAx>
        <c:axId val="490098656"/>
        <c:scaling>
          <c:orientation val="minMax"/>
        </c:scaling>
        <c:delete val="0"/>
        <c:axPos val="l"/>
        <c:majorGridlines/>
        <c:title>
          <c:tx>
            <c:rich>
              <a:bodyPr rot="-5400000" vert="horz"/>
              <a:lstStyle/>
              <a:p>
                <a:pPr>
                  <a:defRPr/>
                </a:pPr>
                <a:r>
                  <a:rPr lang="en-US"/>
                  <a:t>Number</a:t>
                </a:r>
              </a:p>
            </c:rich>
          </c:tx>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108456"/>
        <c:crosses val="autoZero"/>
        <c:crossBetween val="between"/>
      </c:valAx>
    </c:plotArea>
    <c:legend>
      <c:legendPos val="r"/>
      <c:layout>
        <c:manualLayout>
          <c:xMode val="edge"/>
          <c:yMode val="edge"/>
          <c:x val="0.88132400116652099"/>
          <c:y val="0.40746509649166524"/>
          <c:w val="0.11367121209520829"/>
          <c:h val="0.29618979463202727"/>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10:00-12:00</a:t>
            </a:r>
          </a:p>
        </c:rich>
      </c:tx>
      <c:overlay val="0"/>
    </c:title>
    <c:autoTitleDeleted val="0"/>
    <c:plotArea>
      <c:layout>
        <c:manualLayout>
          <c:layoutTarget val="inner"/>
          <c:xMode val="edge"/>
          <c:yMode val="edge"/>
          <c:x val="0.11035241308166281"/>
          <c:y val="0.10392317828397805"/>
          <c:w val="0.75860554269941727"/>
          <c:h val="0.77478393943986335"/>
        </c:manualLayout>
      </c:layout>
      <c:barChart>
        <c:barDir val="col"/>
        <c:grouping val="clustered"/>
        <c:varyColors val="0"/>
        <c:ser>
          <c:idx val="0"/>
          <c:order val="0"/>
          <c:tx>
            <c:v>Car</c:v>
          </c:tx>
          <c:spPr>
            <a:solidFill>
              <a:srgbClr val="00B0F0"/>
            </a:solidFill>
            <a:ln>
              <a:solidFill>
                <a:schemeClr val="tx1"/>
              </a:solidFill>
            </a:ln>
          </c:spPr>
          <c:invertIfNegative val="0"/>
          <c:cat>
            <c:strRef>
              <c:f>'Table 22 KC Car&amp;Non-carTrips '!$B$24:$B$43</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'!$C$24:$C$43</c:f>
              <c:numCache>
                <c:formatCode>0</c:formatCode>
                <c:ptCount val="20"/>
                <c:pt idx="0">
                  <c:v>5729.08</c:v>
                </c:pt>
                <c:pt idx="3">
                  <c:v>6606.18</c:v>
                </c:pt>
                <c:pt idx="6">
                  <c:v>8527.2000000000007</c:v>
                </c:pt>
                <c:pt idx="7">
                  <c:v>7591.17</c:v>
                </c:pt>
                <c:pt idx="8">
                  <c:v>7472.28</c:v>
                </c:pt>
                <c:pt idx="9">
                  <c:v>7411.84</c:v>
                </c:pt>
                <c:pt idx="10">
                  <c:v>6596.59</c:v>
                </c:pt>
                <c:pt idx="11">
                  <c:v>7181.74</c:v>
                </c:pt>
                <c:pt idx="12">
                  <c:v>7010.76</c:v>
                </c:pt>
                <c:pt idx="13">
                  <c:v>6520.1048290247791</c:v>
                </c:pt>
                <c:pt idx="14">
                  <c:v>7518.593699376589</c:v>
                </c:pt>
                <c:pt idx="15">
                  <c:v>7088.0690422292837</c:v>
                </c:pt>
                <c:pt idx="16">
                  <c:v>7510.2515518630298</c:v>
                </c:pt>
                <c:pt idx="17">
                  <c:v>7795.8138413795305</c:v>
                </c:pt>
                <c:pt idx="18">
                  <c:v>7798.5048584336391</c:v>
                </c:pt>
                <c:pt idx="19">
                  <c:v>6667.9479776334847</c:v>
                </c:pt>
              </c:numCache>
            </c:numRef>
          </c:val>
          <c:extLst>
            <c:ext xmlns:c16="http://schemas.microsoft.com/office/drawing/2014/chart" uri="{C3380CC4-5D6E-409C-BE32-E72D297353CC}">
              <c16:uniqueId val="{00000000-7CC8-4392-ACAA-8EB6EE2AEAD7}"/>
            </c:ext>
          </c:extLst>
        </c:ser>
        <c:ser>
          <c:idx val="1"/>
          <c:order val="1"/>
          <c:tx>
            <c:v>Bus</c:v>
          </c:tx>
          <c:spPr>
            <a:solidFill>
              <a:srgbClr val="FFFF00"/>
            </a:solidFill>
            <a:ln>
              <a:solidFill>
                <a:schemeClr val="tx1"/>
              </a:solidFill>
            </a:ln>
          </c:spPr>
          <c:invertIfNegative val="0"/>
          <c:cat>
            <c:strRef>
              <c:f>'Table 22 KC Car&amp;Non-carTrips '!$B$24:$B$43</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'!$D$24:$D$43</c:f>
              <c:numCache>
                <c:formatCode>0</c:formatCode>
                <c:ptCount val="20"/>
                <c:pt idx="0">
                  <c:v>4002</c:v>
                </c:pt>
                <c:pt idx="3">
                  <c:v>3284</c:v>
                </c:pt>
                <c:pt idx="6">
                  <c:v>3082</c:v>
                </c:pt>
                <c:pt idx="7">
                  <c:v>3907</c:v>
                </c:pt>
                <c:pt idx="8">
                  <c:v>3647</c:v>
                </c:pt>
                <c:pt idx="9">
                  <c:v>3557</c:v>
                </c:pt>
                <c:pt idx="10">
                  <c:v>3262</c:v>
                </c:pt>
                <c:pt idx="11">
                  <c:v>1857.3498452012382</c:v>
                </c:pt>
                <c:pt idx="12">
                  <c:v>4287.0550161812298</c:v>
                </c:pt>
                <c:pt idx="13">
                  <c:v>3232.6403061224491</c:v>
                </c:pt>
                <c:pt idx="14">
                  <c:v>2552.5443037974683</c:v>
                </c:pt>
                <c:pt idx="15">
                  <c:v>2029.7566371681417</c:v>
                </c:pt>
                <c:pt idx="16">
                  <c:v>2029.7566371681417</c:v>
                </c:pt>
                <c:pt idx="17">
                  <c:v>2264.625</c:v>
                </c:pt>
                <c:pt idx="18">
                  <c:v>2562.3510204081631</c:v>
                </c:pt>
                <c:pt idx="19">
                  <c:v>939.87922705314008</c:v>
                </c:pt>
              </c:numCache>
            </c:numRef>
          </c:val>
          <c:extLst>
            <c:ext xmlns:c16="http://schemas.microsoft.com/office/drawing/2014/chart" uri="{C3380CC4-5D6E-409C-BE32-E72D297353CC}">
              <c16:uniqueId val="{00000001-7CC8-4392-ACAA-8EB6EE2AEAD7}"/>
            </c:ext>
          </c:extLst>
        </c:ser>
        <c:ser>
          <c:idx val="4"/>
          <c:order val="2"/>
          <c:tx>
            <c:v>Walk</c:v>
          </c:tx>
          <c:spPr>
            <a:solidFill>
              <a:srgbClr val="FFC000"/>
            </a:solidFill>
            <a:ln>
              <a:solidFill>
                <a:schemeClr val="tx1"/>
              </a:solidFill>
            </a:ln>
          </c:spPr>
          <c:invertIfNegative val="0"/>
          <c:cat>
            <c:strRef>
              <c:f>'Table 22 KC Car&amp;Non-carTrips '!$B$24:$B$43</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'!$G$24:$G$43</c:f>
              <c:numCache>
                <c:formatCode>General</c:formatCode>
                <c:ptCount val="20"/>
                <c:pt idx="0">
                  <c:v>2038</c:v>
                </c:pt>
                <c:pt idx="3">
                  <c:v>2463</c:v>
                </c:pt>
                <c:pt idx="6" formatCode="0">
                  <c:v>2408</c:v>
                </c:pt>
                <c:pt idx="7" formatCode="0">
                  <c:v>2333</c:v>
                </c:pt>
                <c:pt idx="8">
                  <c:v>2874</c:v>
                </c:pt>
                <c:pt idx="9">
                  <c:v>2872</c:v>
                </c:pt>
                <c:pt idx="10">
                  <c:v>3251</c:v>
                </c:pt>
                <c:pt idx="11">
                  <c:v>2344</c:v>
                </c:pt>
                <c:pt idx="12">
                  <c:v>2295</c:v>
                </c:pt>
                <c:pt idx="13">
                  <c:v>3442</c:v>
                </c:pt>
                <c:pt idx="14">
                  <c:v>3276</c:v>
                </c:pt>
                <c:pt idx="15">
                  <c:v>2708</c:v>
                </c:pt>
                <c:pt idx="16">
                  <c:v>2989</c:v>
                </c:pt>
                <c:pt idx="17" formatCode="0">
                  <c:v>2985.6666666666665</c:v>
                </c:pt>
                <c:pt idx="18" formatCode="0">
                  <c:v>3137</c:v>
                </c:pt>
                <c:pt idx="19" formatCode="0">
                  <c:v>1691</c:v>
                </c:pt>
              </c:numCache>
            </c:numRef>
          </c:val>
          <c:extLst>
            <c:ext xmlns:c16="http://schemas.microsoft.com/office/drawing/2014/chart" uri="{C3380CC4-5D6E-409C-BE32-E72D297353CC}">
              <c16:uniqueId val="{00000002-7CC8-4392-ACAA-8EB6EE2AEAD7}"/>
            </c:ext>
          </c:extLst>
        </c:ser>
        <c:ser>
          <c:idx val="2"/>
          <c:order val="3"/>
          <c:tx>
            <c:v>Rail/ML</c:v>
          </c:tx>
          <c:spPr>
            <a:solidFill>
              <a:schemeClr val="bg1">
                <a:lumMod val="75000"/>
              </a:schemeClr>
            </a:solidFill>
            <a:ln>
              <a:solidFill>
                <a:schemeClr val="tx1"/>
              </a:solidFill>
            </a:ln>
          </c:spPr>
          <c:invertIfNegative val="0"/>
          <c:cat>
            <c:strRef>
              <c:f>'Table 22 KC Car&amp;Non-carTrips '!$B$24:$B$43</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'!$E$24:$E$34</c:f>
              <c:numCache>
                <c:formatCode>General</c:formatCode>
                <c:ptCount val="11"/>
                <c:pt idx="0">
                  <c:v>49</c:v>
                </c:pt>
                <c:pt idx="3">
                  <c:v>24</c:v>
                </c:pt>
                <c:pt idx="6">
                  <c:v>36</c:v>
                </c:pt>
                <c:pt idx="7" formatCode="0">
                  <c:v>35</c:v>
                </c:pt>
                <c:pt idx="8">
                  <c:v>40</c:v>
                </c:pt>
                <c:pt idx="9">
                  <c:v>0</c:v>
                </c:pt>
                <c:pt idx="10">
                  <c:v>0</c:v>
                </c:pt>
              </c:numCache>
            </c:numRef>
          </c:val>
          <c:extLst>
            <c:ext xmlns:c16="http://schemas.microsoft.com/office/drawing/2014/chart" uri="{C3380CC4-5D6E-409C-BE32-E72D297353CC}">
              <c16:uniqueId val="{00000003-7CC8-4392-ACAA-8EB6EE2AEAD7}"/>
            </c:ext>
          </c:extLst>
        </c:ser>
        <c:ser>
          <c:idx val="3"/>
          <c:order val="4"/>
          <c:tx>
            <c:v>Cycle</c:v>
          </c:tx>
          <c:spPr>
            <a:solidFill>
              <a:schemeClr val="tx1"/>
            </a:solidFill>
            <a:ln>
              <a:solidFill>
                <a:schemeClr val="tx1"/>
              </a:solidFill>
            </a:ln>
          </c:spPr>
          <c:invertIfNegative val="0"/>
          <c:cat>
            <c:strRef>
              <c:f>'Table 22 KC Car&amp;Non-carTrips '!$B$24:$B$43</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'!$F$24:$F$43</c:f>
              <c:numCache>
                <c:formatCode>0</c:formatCode>
                <c:ptCount val="20"/>
                <c:pt idx="0">
                  <c:v>2</c:v>
                </c:pt>
                <c:pt idx="3">
                  <c:v>16</c:v>
                </c:pt>
                <c:pt idx="6">
                  <c:v>16</c:v>
                </c:pt>
                <c:pt idx="7">
                  <c:v>19</c:v>
                </c:pt>
                <c:pt idx="8">
                  <c:v>26</c:v>
                </c:pt>
                <c:pt idx="9">
                  <c:v>30</c:v>
                </c:pt>
                <c:pt idx="10">
                  <c:v>31</c:v>
                </c:pt>
                <c:pt idx="11">
                  <c:v>13</c:v>
                </c:pt>
                <c:pt idx="12">
                  <c:v>15</c:v>
                </c:pt>
                <c:pt idx="13">
                  <c:v>16</c:v>
                </c:pt>
                <c:pt idx="14">
                  <c:v>36</c:v>
                </c:pt>
                <c:pt idx="15">
                  <c:v>44</c:v>
                </c:pt>
                <c:pt idx="16">
                  <c:v>29</c:v>
                </c:pt>
                <c:pt idx="17">
                  <c:v>21.666666666666664</c:v>
                </c:pt>
                <c:pt idx="18">
                  <c:v>19</c:v>
                </c:pt>
                <c:pt idx="19">
                  <c:v>27</c:v>
                </c:pt>
              </c:numCache>
            </c:numRef>
          </c:val>
          <c:extLst>
            <c:ext xmlns:c16="http://schemas.microsoft.com/office/drawing/2014/chart" uri="{C3380CC4-5D6E-409C-BE32-E72D297353CC}">
              <c16:uniqueId val="{00000004-7CC8-4392-ACAA-8EB6EE2AEAD7}"/>
            </c:ext>
          </c:extLst>
        </c:ser>
        <c:dLbls>
          <c:showLegendKey val="0"/>
          <c:showVal val="0"/>
          <c:showCatName val="0"/>
          <c:showSerName val="0"/>
          <c:showPercent val="0"/>
          <c:showBubbleSize val="0"/>
        </c:dLbls>
        <c:gapWidth val="150"/>
        <c:axId val="490099440"/>
        <c:axId val="490099832"/>
      </c:barChart>
      <c:catAx>
        <c:axId val="49009944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9832"/>
        <c:crosses val="autoZero"/>
        <c:auto val="1"/>
        <c:lblAlgn val="ctr"/>
        <c:lblOffset val="100"/>
        <c:noMultiLvlLbl val="0"/>
      </c:catAx>
      <c:valAx>
        <c:axId val="490099832"/>
        <c:scaling>
          <c:orientation val="minMax"/>
          <c:max val="12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0099440"/>
        <c:crosses val="autoZero"/>
        <c:crossBetween val="between"/>
      </c:valAx>
    </c:plotArea>
    <c:legend>
      <c:legendPos val="r"/>
      <c:layout>
        <c:manualLayout>
          <c:xMode val="edge"/>
          <c:yMode val="edge"/>
          <c:x val="0.87802329828761549"/>
          <c:y val="0.41483008010772199"/>
          <c:w val="0.108991008991009"/>
          <c:h val="0.35107376720722944"/>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Oldham Key Centre 16:00-18:00</a:t>
            </a:r>
          </a:p>
        </c:rich>
      </c:tx>
      <c:overlay val="0"/>
    </c:title>
    <c:autoTitleDeleted val="0"/>
    <c:plotArea>
      <c:layout/>
      <c:barChart>
        <c:barDir val="col"/>
        <c:grouping val="clustered"/>
        <c:varyColors val="0"/>
        <c:ser>
          <c:idx val="0"/>
          <c:order val="0"/>
          <c:tx>
            <c:v>Car</c:v>
          </c:tx>
          <c:spPr>
            <a:solidFill>
              <a:srgbClr val="00B0F0"/>
            </a:solidFill>
            <a:ln w="12700">
              <a:solidFill>
                <a:schemeClr val="tx1"/>
              </a:solidFill>
            </a:ln>
          </c:spPr>
          <c:invertIfNegative val="0"/>
          <c:cat>
            <c:strRef>
              <c:f>'Table 22 KC Car&amp;Non-carTrips '!$B$45:$B$64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'!$C$45:$C$64</c:f>
              <c:numCache>
                <c:formatCode>0</c:formatCode>
                <c:ptCount val="20"/>
                <c:pt idx="0">
                  <c:v>6427.8499999999995</c:v>
                </c:pt>
                <c:pt idx="3">
                  <c:v>6823.7</c:v>
                </c:pt>
                <c:pt idx="6">
                  <c:v>9165.8799999999992</c:v>
                </c:pt>
                <c:pt idx="7">
                  <c:v>9385.3799999999992</c:v>
                </c:pt>
                <c:pt idx="8">
                  <c:v>8717.99</c:v>
                </c:pt>
                <c:pt idx="9">
                  <c:v>8458.56</c:v>
                </c:pt>
                <c:pt idx="10">
                  <c:v>6782.4</c:v>
                </c:pt>
                <c:pt idx="11">
                  <c:v>7582.98</c:v>
                </c:pt>
                <c:pt idx="12">
                  <c:v>7256.3</c:v>
                </c:pt>
                <c:pt idx="13">
                  <c:v>7444.6715996059065</c:v>
                </c:pt>
                <c:pt idx="14">
                  <c:v>8558.7493159014539</c:v>
                </c:pt>
                <c:pt idx="15">
                  <c:v>8481.349281861465</c:v>
                </c:pt>
                <c:pt idx="16">
                  <c:v>8825.7012887214969</c:v>
                </c:pt>
                <c:pt idx="17">
                  <c:v>8757.2384721233975</c:v>
                </c:pt>
                <c:pt idx="18">
                  <c:v>8743.0574434533391</c:v>
                </c:pt>
                <c:pt idx="19">
                  <c:v>7925.3606064493097</c:v>
                </c:pt>
              </c:numCache>
            </c:numRef>
          </c:val>
          <c:extLst>
            <c:ext xmlns:c16="http://schemas.microsoft.com/office/drawing/2014/chart" uri="{C3380CC4-5D6E-409C-BE32-E72D297353CC}">
              <c16:uniqueId val="{00000000-3EBA-4247-B896-7D8209BE393D}"/>
            </c:ext>
          </c:extLst>
        </c:ser>
        <c:ser>
          <c:idx val="1"/>
          <c:order val="1"/>
          <c:tx>
            <c:v>Bus</c:v>
          </c:tx>
          <c:spPr>
            <a:solidFill>
              <a:srgbClr val="FFFF00"/>
            </a:solidFill>
            <a:ln>
              <a:solidFill>
                <a:schemeClr val="tx1"/>
              </a:solidFill>
            </a:ln>
          </c:spPr>
          <c:invertIfNegative val="0"/>
          <c:cat>
            <c:strRef>
              <c:f>'Table 22 KC Car&amp;Non-carTrips '!$B$45:$B$64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'!$D$45:$D$64</c:f>
              <c:numCache>
                <c:formatCode>0</c:formatCode>
                <c:ptCount val="20"/>
                <c:pt idx="0">
                  <c:v>2630</c:v>
                </c:pt>
                <c:pt idx="3">
                  <c:v>2687</c:v>
                </c:pt>
                <c:pt idx="6">
                  <c:v>1880</c:v>
                </c:pt>
                <c:pt idx="7">
                  <c:v>2914</c:v>
                </c:pt>
                <c:pt idx="8">
                  <c:v>2866</c:v>
                </c:pt>
                <c:pt idx="9">
                  <c:v>3024</c:v>
                </c:pt>
                <c:pt idx="10">
                  <c:v>2558</c:v>
                </c:pt>
                <c:pt idx="11">
                  <c:v>2047.8200000000002</c:v>
                </c:pt>
                <c:pt idx="12">
                  <c:v>2843.5234657039709</c:v>
                </c:pt>
                <c:pt idx="13">
                  <c:v>2611.3690942142434</c:v>
                </c:pt>
                <c:pt idx="14">
                  <c:v>2354.6455696202534</c:v>
                </c:pt>
                <c:pt idx="15">
                  <c:v>1791.2492088775618</c:v>
                </c:pt>
                <c:pt idx="16">
                  <c:v>1791.2492088775618</c:v>
                </c:pt>
                <c:pt idx="17">
                  <c:v>1678.2068181818181</c:v>
                </c:pt>
                <c:pt idx="18">
                  <c:v>1892.6696851203953</c:v>
                </c:pt>
                <c:pt idx="19">
                  <c:v>734.18112747941075</c:v>
                </c:pt>
              </c:numCache>
            </c:numRef>
          </c:val>
          <c:extLst>
            <c:ext xmlns:c16="http://schemas.microsoft.com/office/drawing/2014/chart" uri="{C3380CC4-5D6E-409C-BE32-E72D297353CC}">
              <c16:uniqueId val="{00000001-3EBA-4247-B896-7D8209BE393D}"/>
            </c:ext>
          </c:extLst>
        </c:ser>
        <c:ser>
          <c:idx val="4"/>
          <c:order val="2"/>
          <c:tx>
            <c:v>Walk</c:v>
          </c:tx>
          <c:spPr>
            <a:solidFill>
              <a:srgbClr val="FFC000"/>
            </a:solidFill>
            <a:ln>
              <a:solidFill>
                <a:schemeClr val="tx1"/>
              </a:solidFill>
            </a:ln>
          </c:spPr>
          <c:invertIfNegative val="0"/>
          <c:cat>
            <c:strRef>
              <c:f>'Table 22 KC Car&amp;Non-carTrips '!$B$45:$B$64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'!$G$45:$G$64</c:f>
              <c:numCache>
                <c:formatCode>General</c:formatCode>
                <c:ptCount val="20"/>
                <c:pt idx="0">
                  <c:v>1616</c:v>
                </c:pt>
                <c:pt idx="3">
                  <c:v>1884</c:v>
                </c:pt>
                <c:pt idx="6" formatCode="0">
                  <c:v>1636</c:v>
                </c:pt>
                <c:pt idx="7" formatCode="0">
                  <c:v>1799</c:v>
                </c:pt>
                <c:pt idx="8">
                  <c:v>1963</c:v>
                </c:pt>
                <c:pt idx="9">
                  <c:v>2244</c:v>
                </c:pt>
                <c:pt idx="10">
                  <c:v>2328</c:v>
                </c:pt>
                <c:pt idx="11">
                  <c:v>1942</c:v>
                </c:pt>
                <c:pt idx="12">
                  <c:v>2232</c:v>
                </c:pt>
                <c:pt idx="13">
                  <c:v>2313</c:v>
                </c:pt>
                <c:pt idx="14">
                  <c:v>2298</c:v>
                </c:pt>
                <c:pt idx="15">
                  <c:v>2062</c:v>
                </c:pt>
                <c:pt idx="16">
                  <c:v>2335</c:v>
                </c:pt>
                <c:pt idx="17" formatCode="0">
                  <c:v>2115.333333333333</c:v>
                </c:pt>
                <c:pt idx="18" formatCode="0">
                  <c:v>2518</c:v>
                </c:pt>
                <c:pt idx="19" formatCode="0">
                  <c:v>1014</c:v>
                </c:pt>
              </c:numCache>
            </c:numRef>
          </c:val>
          <c:extLst>
            <c:ext xmlns:c16="http://schemas.microsoft.com/office/drawing/2014/chart" uri="{C3380CC4-5D6E-409C-BE32-E72D297353CC}">
              <c16:uniqueId val="{00000002-3EBA-4247-B896-7D8209BE393D}"/>
            </c:ext>
          </c:extLst>
        </c:ser>
        <c:ser>
          <c:idx val="2"/>
          <c:order val="3"/>
          <c:tx>
            <c:v>Rail/ML</c:v>
          </c:tx>
          <c:spPr>
            <a:solidFill>
              <a:schemeClr val="bg1">
                <a:lumMod val="75000"/>
              </a:schemeClr>
            </a:solidFill>
            <a:ln>
              <a:solidFill>
                <a:schemeClr val="tx1"/>
              </a:solidFill>
            </a:ln>
          </c:spPr>
          <c:invertIfNegative val="0"/>
          <c:cat>
            <c:strRef>
              <c:f>'Table 22 KC Car&amp;Non-carTrips '!$B$45:$B$64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'!$E$45:$E$64</c:f>
              <c:numCache>
                <c:formatCode>General</c:formatCode>
                <c:ptCount val="20"/>
                <c:pt idx="0">
                  <c:v>232</c:v>
                </c:pt>
                <c:pt idx="3">
                  <c:v>58</c:v>
                </c:pt>
                <c:pt idx="6">
                  <c:v>128</c:v>
                </c:pt>
                <c:pt idx="7" formatCode="0">
                  <c:v>50</c:v>
                </c:pt>
                <c:pt idx="8">
                  <c:v>35</c:v>
                </c:pt>
                <c:pt idx="9">
                  <c:v>0</c:v>
                </c:pt>
                <c:pt idx="10">
                  <c:v>0</c:v>
                </c:pt>
                <c:pt idx="11">
                  <c:v>189</c:v>
                </c:pt>
                <c:pt idx="12">
                  <c:v>198</c:v>
                </c:pt>
                <c:pt idx="13">
                  <c:v>263</c:v>
                </c:pt>
                <c:pt idx="14">
                  <c:v>504</c:v>
                </c:pt>
                <c:pt idx="15">
                  <c:v>638</c:v>
                </c:pt>
                <c:pt idx="16">
                  <c:v>843</c:v>
                </c:pt>
                <c:pt idx="17">
                  <c:v>965</c:v>
                </c:pt>
                <c:pt idx="18">
                  <c:v>811</c:v>
                </c:pt>
                <c:pt idx="19">
                  <c:v>461</c:v>
                </c:pt>
              </c:numCache>
            </c:numRef>
          </c:val>
          <c:extLst>
            <c:ext xmlns:c16="http://schemas.microsoft.com/office/drawing/2014/chart" uri="{C3380CC4-5D6E-409C-BE32-E72D297353CC}">
              <c16:uniqueId val="{00000003-3EBA-4247-B896-7D8209BE393D}"/>
            </c:ext>
          </c:extLst>
        </c:ser>
        <c:ser>
          <c:idx val="3"/>
          <c:order val="4"/>
          <c:tx>
            <c:v>Cycle</c:v>
          </c:tx>
          <c:spPr>
            <a:solidFill>
              <a:schemeClr val="tx1"/>
            </a:solidFill>
            <a:ln>
              <a:solidFill>
                <a:schemeClr val="tx1"/>
              </a:solidFill>
            </a:ln>
          </c:spPr>
          <c:invertIfNegative val="0"/>
          <c:cat>
            <c:strRef>
              <c:f>'Table 22 KC Car&amp;Non-carTrips '!$B$45:$B$64</c:f>
              <c:strCach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strCache>
            </c:strRef>
          </c:cat>
          <c:val>
            <c:numRef>
              <c:f>'Table 22 KC Car&amp;Non-carTrips '!$F$45:$F$64</c:f>
              <c:numCache>
                <c:formatCode>0</c:formatCode>
                <c:ptCount val="20"/>
                <c:pt idx="0">
                  <c:v>20</c:v>
                </c:pt>
                <c:pt idx="3">
                  <c:v>36</c:v>
                </c:pt>
                <c:pt idx="6">
                  <c:v>28</c:v>
                </c:pt>
                <c:pt idx="7">
                  <c:v>31</c:v>
                </c:pt>
                <c:pt idx="8">
                  <c:v>42</c:v>
                </c:pt>
                <c:pt idx="9">
                  <c:v>64</c:v>
                </c:pt>
                <c:pt idx="10">
                  <c:v>57</c:v>
                </c:pt>
                <c:pt idx="11">
                  <c:v>30</c:v>
                </c:pt>
                <c:pt idx="12">
                  <c:v>48</c:v>
                </c:pt>
                <c:pt idx="13">
                  <c:v>63</c:v>
                </c:pt>
                <c:pt idx="14">
                  <c:v>65</c:v>
                </c:pt>
                <c:pt idx="15">
                  <c:v>54</c:v>
                </c:pt>
                <c:pt idx="16">
                  <c:v>42</c:v>
                </c:pt>
                <c:pt idx="17">
                  <c:v>40.666666666666664</c:v>
                </c:pt>
                <c:pt idx="18">
                  <c:v>57</c:v>
                </c:pt>
                <c:pt idx="19">
                  <c:v>78</c:v>
                </c:pt>
              </c:numCache>
            </c:numRef>
          </c:val>
          <c:extLst>
            <c:ext xmlns:c16="http://schemas.microsoft.com/office/drawing/2014/chart" uri="{C3380CC4-5D6E-409C-BE32-E72D297353CC}">
              <c16:uniqueId val="{00000004-3EBA-4247-B896-7D8209BE393D}"/>
            </c:ext>
          </c:extLst>
        </c:ser>
        <c:dLbls>
          <c:showLegendKey val="0"/>
          <c:showVal val="0"/>
          <c:showCatName val="0"/>
          <c:showSerName val="0"/>
          <c:showPercent val="0"/>
          <c:showBubbleSize val="0"/>
        </c:dLbls>
        <c:gapWidth val="150"/>
        <c:axId val="516006336"/>
        <c:axId val="516018096"/>
      </c:barChart>
      <c:catAx>
        <c:axId val="51600633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16018096"/>
        <c:crosses val="autoZero"/>
        <c:auto val="1"/>
        <c:lblAlgn val="ctr"/>
        <c:lblOffset val="100"/>
        <c:noMultiLvlLbl val="0"/>
      </c:catAx>
      <c:valAx>
        <c:axId val="516018096"/>
        <c:scaling>
          <c:orientation val="minMax"/>
          <c:max val="12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516006336"/>
        <c:crosses val="autoZero"/>
        <c:crossBetween val="between"/>
      </c:valAx>
    </c:plotArea>
    <c:legend>
      <c:legendPos val="r"/>
      <c:layout>
        <c:manualLayout>
          <c:xMode val="edge"/>
          <c:yMode val="edge"/>
          <c:x val="0.88415836420506511"/>
          <c:y val="0.41365546174198103"/>
          <c:w val="0.10171886848985554"/>
          <c:h val="0.38560707836981578"/>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520700</xdr:colOff>
      <xdr:row>34</xdr:row>
      <xdr:rowOff>99782</xdr:rowOff>
    </xdr:to>
    <xdr:pic>
      <xdr:nvPicPr>
        <xdr:cNvPr id="4" name="Picture 3">
          <a:extLst>
            <a:ext uri="{FF2B5EF4-FFF2-40B4-BE49-F238E27FC236}">
              <a16:creationId xmlns:a16="http://schemas.microsoft.com/office/drawing/2014/main" id="{662F0174-66EA-40F3-BDD4-4886083131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8250" cy="62846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13235</xdr:colOff>
      <xdr:row>26</xdr:row>
      <xdr:rowOff>195076</xdr:rowOff>
    </xdr:from>
    <xdr:to>
      <xdr:col>18</xdr:col>
      <xdr:colOff>0</xdr:colOff>
      <xdr:row>52</xdr:row>
      <xdr:rowOff>0</xdr:rowOff>
    </xdr:to>
    <xdr:graphicFrame macro="">
      <xdr:nvGraphicFramePr>
        <xdr:cNvPr id="2" name="Chart 1">
          <a:extLst>
            <a:ext uri="{FF2B5EF4-FFF2-40B4-BE49-F238E27FC236}">
              <a16:creationId xmlns:a16="http://schemas.microsoft.com/office/drawing/2014/main" id="{2D27350E-7190-4FAA-8288-4723140E40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497529</xdr:colOff>
      <xdr:row>1</xdr:row>
      <xdr:rowOff>252887</xdr:rowOff>
    </xdr:from>
    <xdr:to>
      <xdr:col>21</xdr:col>
      <xdr:colOff>262083</xdr:colOff>
      <xdr:row>22</xdr:row>
      <xdr:rowOff>190500</xdr:rowOff>
    </xdr:to>
    <xdr:graphicFrame macro="">
      <xdr:nvGraphicFramePr>
        <xdr:cNvPr id="2" name="Chart 1">
          <a:extLst>
            <a:ext uri="{FF2B5EF4-FFF2-40B4-BE49-F238E27FC236}">
              <a16:creationId xmlns:a16="http://schemas.microsoft.com/office/drawing/2014/main" id="{329FF404-138C-4EE3-AF5D-8F9B6B2350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494969</xdr:colOff>
      <xdr:row>23</xdr:row>
      <xdr:rowOff>39543</xdr:rowOff>
    </xdr:from>
    <xdr:to>
      <xdr:col>21</xdr:col>
      <xdr:colOff>274782</xdr:colOff>
      <xdr:row>44</xdr:row>
      <xdr:rowOff>38100</xdr:rowOff>
    </xdr:to>
    <xdr:graphicFrame macro="">
      <xdr:nvGraphicFramePr>
        <xdr:cNvPr id="3" name="Chart 3">
          <a:extLst>
            <a:ext uri="{FF2B5EF4-FFF2-40B4-BE49-F238E27FC236}">
              <a16:creationId xmlns:a16="http://schemas.microsoft.com/office/drawing/2014/main" id="{0D1AB810-82FB-43FC-9C50-7DE4FFAE3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519214</xdr:colOff>
      <xdr:row>44</xdr:row>
      <xdr:rowOff>125556</xdr:rowOff>
    </xdr:from>
    <xdr:to>
      <xdr:col>21</xdr:col>
      <xdr:colOff>300182</xdr:colOff>
      <xdr:row>65</xdr:row>
      <xdr:rowOff>122052</xdr:rowOff>
    </xdr:to>
    <xdr:graphicFrame macro="">
      <xdr:nvGraphicFramePr>
        <xdr:cNvPr id="4" name="Chart 4">
          <a:extLst>
            <a:ext uri="{FF2B5EF4-FFF2-40B4-BE49-F238E27FC236}">
              <a16:creationId xmlns:a16="http://schemas.microsoft.com/office/drawing/2014/main" id="{044C3FD3-D1B8-4F1F-AFA0-1398FC1B7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cell r="B234"/>
        </row>
        <row r="235">
          <cell r="A235"/>
          <cell r="B235"/>
        </row>
        <row r="236">
          <cell r="A236"/>
          <cell r="B236"/>
        </row>
        <row r="237">
          <cell r="A237"/>
          <cell r="B237"/>
        </row>
        <row r="238">
          <cell r="A238"/>
          <cell r="B238"/>
        </row>
        <row r="239">
          <cell r="A239"/>
          <cell r="B239"/>
        </row>
        <row r="240">
          <cell r="A240"/>
          <cell r="B240"/>
        </row>
        <row r="241">
          <cell r="A241"/>
          <cell r="B241"/>
        </row>
        <row r="242">
          <cell r="A242"/>
          <cell r="B242"/>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A03B6-709B-4A5F-AE2D-5127F07F11CF}">
  <sheetPr>
    <pageSetUpPr fitToPage="1"/>
  </sheetPr>
  <dimension ref="A1:Q27"/>
  <sheetViews>
    <sheetView tabSelected="1" zoomScaleNormal="100" workbookViewId="0">
      <selection activeCell="N2" sqref="N2"/>
    </sheetView>
  </sheetViews>
  <sheetFormatPr defaultColWidth="9.1796875" defaultRowHeight="12.5" x14ac:dyDescent="0.25"/>
  <cols>
    <col min="1" max="8" width="9.1796875" style="181"/>
    <col min="9" max="9" width="9" style="181" customWidth="1"/>
    <col min="10" max="11" width="9.1796875" style="181" hidden="1" customWidth="1"/>
    <col min="12" max="12" width="9.1796875" style="181"/>
    <col min="13" max="13" width="9.26953125" style="181" customWidth="1"/>
    <col min="14" max="16384" width="9.1796875" style="181"/>
  </cols>
  <sheetData>
    <row r="1" spans="1:17" ht="14" x14ac:dyDescent="0.3">
      <c r="A1" s="180" t="s">
        <v>0</v>
      </c>
    </row>
    <row r="2" spans="1:17" ht="104.25" customHeight="1" x14ac:dyDescent="0.3">
      <c r="A2" s="198" t="s">
        <v>1</v>
      </c>
      <c r="B2" s="199"/>
      <c r="C2" s="199"/>
      <c r="D2" s="199"/>
      <c r="E2" s="199"/>
      <c r="F2" s="199"/>
      <c r="G2" s="199"/>
      <c r="H2" s="199"/>
      <c r="I2" s="199"/>
      <c r="J2" s="199"/>
      <c r="K2" s="199"/>
    </row>
    <row r="3" spans="1:17" ht="44" customHeight="1" x14ac:dyDescent="0.3">
      <c r="A3" s="198" t="s">
        <v>116</v>
      </c>
      <c r="B3" s="199"/>
      <c r="C3" s="199"/>
      <c r="D3" s="199"/>
      <c r="E3" s="199"/>
      <c r="F3" s="199"/>
      <c r="G3" s="199"/>
      <c r="H3" s="199"/>
      <c r="I3" s="199"/>
      <c r="J3" s="199"/>
      <c r="K3" s="199"/>
    </row>
    <row r="4" spans="1:17" ht="84" customHeight="1" x14ac:dyDescent="0.3">
      <c r="A4" s="198" t="s">
        <v>2</v>
      </c>
      <c r="B4" s="199"/>
      <c r="C4" s="199"/>
      <c r="D4" s="199"/>
      <c r="E4" s="199"/>
      <c r="F4" s="199"/>
      <c r="G4" s="199"/>
      <c r="H4" s="199"/>
      <c r="I4" s="199"/>
      <c r="J4" s="199"/>
      <c r="K4" s="199"/>
    </row>
    <row r="5" spans="1:17" ht="26.25" customHeight="1" x14ac:dyDescent="0.35">
      <c r="A5" s="200" t="s">
        <v>3</v>
      </c>
      <c r="B5" s="201"/>
      <c r="C5" s="202"/>
      <c r="D5" s="201"/>
      <c r="E5" s="201"/>
      <c r="F5" s="201"/>
      <c r="G5" s="201"/>
      <c r="H5" s="201"/>
      <c r="I5" s="201"/>
      <c r="J5" s="201"/>
      <c r="K5" s="201"/>
    </row>
    <row r="6" spans="1:17" ht="14" x14ac:dyDescent="0.3">
      <c r="A6" s="182"/>
    </row>
    <row r="7" spans="1:17" ht="17" x14ac:dyDescent="0.4">
      <c r="A7" s="104" t="s">
        <v>4</v>
      </c>
      <c r="B7" s="96"/>
      <c r="C7" s="96"/>
      <c r="D7" s="96"/>
      <c r="E7" s="96"/>
      <c r="F7" s="96"/>
      <c r="G7" s="96"/>
      <c r="H7" s="96"/>
      <c r="I7" s="105"/>
      <c r="J7" s="97"/>
      <c r="K7" s="96"/>
      <c r="L7" s="97"/>
      <c r="M7" s="96"/>
    </row>
    <row r="8" spans="1:17" ht="60.5" customHeight="1" x14ac:dyDescent="0.35">
      <c r="A8" s="200" t="s">
        <v>117</v>
      </c>
      <c r="B8" s="201"/>
      <c r="C8" s="202"/>
      <c r="D8" s="201"/>
      <c r="E8" s="201"/>
      <c r="F8" s="201"/>
      <c r="G8" s="201"/>
      <c r="H8" s="201"/>
      <c r="I8" s="201"/>
      <c r="J8" s="201"/>
      <c r="K8" s="201"/>
      <c r="L8" s="200"/>
      <c r="M8" s="201"/>
    </row>
    <row r="9" spans="1:17" ht="35.5" customHeight="1" x14ac:dyDescent="0.35">
      <c r="A9" s="200" t="s">
        <v>118</v>
      </c>
      <c r="B9" s="201"/>
      <c r="C9" s="202"/>
      <c r="D9" s="201"/>
      <c r="E9" s="201"/>
      <c r="F9" s="201"/>
      <c r="G9" s="201"/>
      <c r="H9" s="201"/>
      <c r="I9" s="201"/>
      <c r="J9" s="201"/>
      <c r="K9" s="201"/>
      <c r="L9" s="200"/>
      <c r="M9" s="201"/>
    </row>
    <row r="10" spans="1:17" ht="51.5" customHeight="1" x14ac:dyDescent="0.35">
      <c r="A10" s="200" t="s">
        <v>119</v>
      </c>
      <c r="B10" s="201"/>
      <c r="C10" s="202"/>
      <c r="D10" s="201"/>
      <c r="E10" s="201"/>
      <c r="F10" s="201"/>
      <c r="G10" s="201"/>
      <c r="H10" s="201"/>
      <c r="I10" s="201"/>
      <c r="J10" s="201"/>
      <c r="K10" s="201"/>
      <c r="L10" s="200"/>
      <c r="M10" s="201"/>
    </row>
    <row r="11" spans="1:17" s="1" customFormat="1" ht="15" thickBot="1" x14ac:dyDescent="0.4">
      <c r="A11" s="182"/>
      <c r="B11" s="181"/>
      <c r="C11" s="181"/>
      <c r="D11" s="181"/>
      <c r="E11" s="181"/>
      <c r="F11" s="181"/>
      <c r="G11" s="181"/>
      <c r="H11" s="181"/>
      <c r="I11" s="181"/>
      <c r="J11" s="181"/>
      <c r="K11" s="181"/>
      <c r="L11" s="181"/>
      <c r="M11" s="181"/>
    </row>
    <row r="12" spans="1:17" s="1" customFormat="1" ht="18.5" x14ac:dyDescent="0.45">
      <c r="A12" s="183" t="s">
        <v>120</v>
      </c>
      <c r="B12" s="184"/>
      <c r="C12" s="184"/>
      <c r="D12" s="184"/>
      <c r="E12" s="184"/>
      <c r="F12" s="184"/>
      <c r="G12" s="184"/>
      <c r="H12" s="184"/>
      <c r="I12" s="185"/>
      <c r="J12" s="181"/>
      <c r="K12" s="181"/>
      <c r="L12" s="181"/>
      <c r="M12" s="181"/>
    </row>
    <row r="13" spans="1:17" s="1" customFormat="1" ht="14.5" x14ac:dyDescent="0.35">
      <c r="A13" s="203" t="s">
        <v>121</v>
      </c>
      <c r="B13" s="204"/>
      <c r="C13" s="204"/>
      <c r="D13" s="204"/>
      <c r="E13" s="204"/>
      <c r="F13" s="204"/>
      <c r="G13" s="204"/>
      <c r="H13" s="204"/>
      <c r="I13" s="205"/>
      <c r="J13" s="181"/>
      <c r="K13" s="181"/>
      <c r="L13" s="181"/>
      <c r="M13" s="181"/>
      <c r="N13" s="181"/>
      <c r="O13" s="181"/>
      <c r="P13" s="181"/>
      <c r="Q13" s="181"/>
    </row>
    <row r="14" spans="1:17" s="1" customFormat="1" ht="14.5" x14ac:dyDescent="0.35">
      <c r="A14" s="203"/>
      <c r="B14" s="204"/>
      <c r="C14" s="204"/>
      <c r="D14" s="204"/>
      <c r="E14" s="204"/>
      <c r="F14" s="204"/>
      <c r="G14" s="204"/>
      <c r="H14" s="204"/>
      <c r="I14" s="205"/>
      <c r="J14" s="181"/>
      <c r="K14" s="181"/>
      <c r="L14" s="181"/>
      <c r="M14" s="181"/>
      <c r="N14" s="181"/>
      <c r="O14" s="181"/>
      <c r="P14" s="181"/>
      <c r="Q14" s="181"/>
    </row>
    <row r="15" spans="1:17" s="1" customFormat="1" ht="14.5" x14ac:dyDescent="0.35">
      <c r="A15" s="203"/>
      <c r="B15" s="204"/>
      <c r="C15" s="204"/>
      <c r="D15" s="204"/>
      <c r="E15" s="204"/>
      <c r="F15" s="204"/>
      <c r="G15" s="204"/>
      <c r="H15" s="204"/>
      <c r="I15" s="205"/>
      <c r="J15" s="181"/>
      <c r="K15" s="181"/>
      <c r="L15" s="181"/>
      <c r="M15" s="181"/>
    </row>
    <row r="16" spans="1:17" s="1" customFormat="1" ht="14.5" x14ac:dyDescent="0.35">
      <c r="A16" s="203"/>
      <c r="B16" s="204"/>
      <c r="C16" s="204"/>
      <c r="D16" s="204"/>
      <c r="E16" s="204"/>
      <c r="F16" s="204"/>
      <c r="G16" s="204"/>
      <c r="H16" s="204"/>
      <c r="I16" s="205"/>
      <c r="J16" s="181"/>
      <c r="K16" s="181"/>
      <c r="L16" s="181"/>
      <c r="M16" s="181"/>
    </row>
    <row r="17" spans="1:9" x14ac:dyDescent="0.25">
      <c r="A17" s="203"/>
      <c r="B17" s="204"/>
      <c r="C17" s="204"/>
      <c r="D17" s="204"/>
      <c r="E17" s="204"/>
      <c r="F17" s="204"/>
      <c r="G17" s="204"/>
      <c r="H17" s="204"/>
      <c r="I17" s="205"/>
    </row>
    <row r="18" spans="1:9" x14ac:dyDescent="0.25">
      <c r="A18" s="206"/>
      <c r="B18" s="207"/>
      <c r="C18" s="207"/>
      <c r="D18" s="207"/>
      <c r="E18" s="207"/>
      <c r="F18" s="207"/>
      <c r="G18" s="207"/>
      <c r="H18" s="207"/>
      <c r="I18" s="208"/>
    </row>
    <row r="19" spans="1:9" ht="72.5" customHeight="1" x14ac:dyDescent="0.25">
      <c r="A19" s="209"/>
      <c r="B19" s="210"/>
      <c r="C19" s="210"/>
      <c r="D19" s="210"/>
      <c r="E19" s="210"/>
      <c r="F19" s="210"/>
      <c r="G19" s="210"/>
      <c r="H19" s="210"/>
      <c r="I19" s="211"/>
    </row>
    <row r="20" spans="1:9" x14ac:dyDescent="0.25">
      <c r="A20" s="192" t="s">
        <v>122</v>
      </c>
      <c r="B20" s="193"/>
      <c r="C20" s="193"/>
      <c r="D20" s="193"/>
      <c r="E20" s="193"/>
      <c r="F20" s="193"/>
      <c r="G20" s="193"/>
      <c r="H20" s="193"/>
      <c r="I20" s="194"/>
    </row>
    <row r="21" spans="1:9" x14ac:dyDescent="0.25">
      <c r="A21" s="192"/>
      <c r="B21" s="193"/>
      <c r="C21" s="193"/>
      <c r="D21" s="193"/>
      <c r="E21" s="193"/>
      <c r="F21" s="193"/>
      <c r="G21" s="193"/>
      <c r="H21" s="193"/>
      <c r="I21" s="194"/>
    </row>
    <row r="22" spans="1:9" x14ac:dyDescent="0.25">
      <c r="A22" s="192"/>
      <c r="B22" s="193"/>
      <c r="C22" s="193"/>
      <c r="D22" s="193"/>
      <c r="E22" s="193"/>
      <c r="F22" s="193"/>
      <c r="G22" s="193"/>
      <c r="H22" s="193"/>
      <c r="I22" s="194"/>
    </row>
    <row r="23" spans="1:9" x14ac:dyDescent="0.25">
      <c r="A23" s="192"/>
      <c r="B23" s="193"/>
      <c r="C23" s="193"/>
      <c r="D23" s="193"/>
      <c r="E23" s="193"/>
      <c r="F23" s="193"/>
      <c r="G23" s="193"/>
      <c r="H23" s="193"/>
      <c r="I23" s="194"/>
    </row>
    <row r="24" spans="1:9" x14ac:dyDescent="0.25">
      <c r="A24" s="192"/>
      <c r="B24" s="193"/>
      <c r="C24" s="193"/>
      <c r="D24" s="193"/>
      <c r="E24" s="193"/>
      <c r="F24" s="193"/>
      <c r="G24" s="193"/>
      <c r="H24" s="193"/>
      <c r="I24" s="194"/>
    </row>
    <row r="25" spans="1:9" ht="13" thickBot="1" x14ac:dyDescent="0.3">
      <c r="A25" s="195"/>
      <c r="B25" s="196"/>
      <c r="C25" s="196"/>
      <c r="D25" s="196"/>
      <c r="E25" s="196"/>
      <c r="F25" s="196"/>
      <c r="G25" s="196"/>
      <c r="H25" s="196"/>
      <c r="I25" s="197"/>
    </row>
    <row r="26" spans="1:9" ht="14" x14ac:dyDescent="0.3">
      <c r="A26" s="182"/>
    </row>
    <row r="27" spans="1:9" ht="14" x14ac:dyDescent="0.3">
      <c r="A27" s="182"/>
    </row>
  </sheetData>
  <mergeCells count="12">
    <mergeCell ref="L8:M8"/>
    <mergeCell ref="A9:K9"/>
    <mergeCell ref="L9:M9"/>
    <mergeCell ref="A10:K10"/>
    <mergeCell ref="L10:M10"/>
    <mergeCell ref="A20:I25"/>
    <mergeCell ref="A2:K2"/>
    <mergeCell ref="A3:K3"/>
    <mergeCell ref="A4:K4"/>
    <mergeCell ref="A5:K5"/>
    <mergeCell ref="A8:K8"/>
    <mergeCell ref="A13:I19"/>
  </mergeCells>
  <pageMargins left="0.70866141732283472" right="0.70866141732283472" top="0.74803149606299213" bottom="0.74803149606299213" header="0.31496062992125984" footer="0.31496062992125984"/>
  <pageSetup paperSize="9" scale="89" orientation="portrait" r:id="rId1"/>
  <headerFooter>
    <oddHeader>&amp;C&amp;"Calibri,Regular"&amp;13SRAD Report No.2091 Transport Statistics Oldham 2020</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FFB32-F5FE-42F8-95AB-0123E0A6D1C2}">
  <sheetPr>
    <pageSetUpPr fitToPage="1"/>
  </sheetPr>
  <dimension ref="A1:U104"/>
  <sheetViews>
    <sheetView zoomScale="77" zoomScaleNormal="77" zoomScalePageLayoutView="75" workbookViewId="0">
      <selection sqref="A1:AH79"/>
    </sheetView>
  </sheetViews>
  <sheetFormatPr defaultColWidth="8.81640625" defaultRowHeight="14.5" x14ac:dyDescent="0.35"/>
  <cols>
    <col min="1" max="1" width="13.26953125" style="61" customWidth="1"/>
    <col min="2" max="2" width="13" style="61" customWidth="1"/>
    <col min="3" max="3" width="11.26953125" style="61" customWidth="1"/>
    <col min="4" max="4" width="11.453125" style="61" customWidth="1"/>
    <col min="5" max="5" width="10" style="61" customWidth="1"/>
    <col min="6" max="6" width="8.81640625" style="61" customWidth="1"/>
    <col min="7" max="7" width="9" style="61" customWidth="1"/>
    <col min="8" max="8" width="11.54296875" style="61" customWidth="1"/>
    <col min="9" max="9" width="9.1796875" style="61" customWidth="1"/>
    <col min="10" max="10" width="10.54296875" style="61" customWidth="1"/>
    <col min="11" max="20" width="8.81640625" style="61"/>
    <col min="21" max="21" width="5.26953125" style="61" customWidth="1"/>
    <col min="22" max="16384" width="8.81640625" style="61"/>
  </cols>
  <sheetData>
    <row r="1" spans="1:21" ht="15.75" customHeight="1" thickTop="1" thickBot="1" x14ac:dyDescent="0.4">
      <c r="A1" s="272" t="s">
        <v>86</v>
      </c>
      <c r="B1" s="273"/>
      <c r="C1" s="273"/>
      <c r="D1" s="273"/>
      <c r="E1" s="273"/>
      <c r="F1" s="273"/>
      <c r="G1" s="273"/>
      <c r="H1" s="273"/>
      <c r="I1" s="273"/>
      <c r="J1" s="274"/>
      <c r="K1" s="59"/>
      <c r="L1" s="60"/>
      <c r="M1" s="60"/>
      <c r="N1" s="60"/>
      <c r="O1" s="60"/>
      <c r="P1" s="60"/>
      <c r="Q1" s="60"/>
      <c r="R1" s="60"/>
      <c r="S1" s="60"/>
      <c r="T1" s="60"/>
    </row>
    <row r="2" spans="1:21" ht="21.75" customHeight="1" thickBot="1" x14ac:dyDescent="0.4">
      <c r="A2" s="62" t="s">
        <v>59</v>
      </c>
      <c r="B2" s="63" t="s">
        <v>60</v>
      </c>
      <c r="C2" s="64" t="s">
        <v>87</v>
      </c>
      <c r="D2" s="64" t="s">
        <v>88</v>
      </c>
      <c r="E2" s="64" t="s">
        <v>89</v>
      </c>
      <c r="F2" s="64" t="s">
        <v>90</v>
      </c>
      <c r="G2" s="64" t="s">
        <v>19</v>
      </c>
      <c r="H2" s="64" t="s">
        <v>52</v>
      </c>
      <c r="I2" s="65" t="s">
        <v>91</v>
      </c>
      <c r="J2" s="66" t="s">
        <v>92</v>
      </c>
      <c r="K2" s="59"/>
      <c r="L2" s="60"/>
      <c r="M2" s="60"/>
      <c r="N2" s="60"/>
      <c r="O2" s="60"/>
      <c r="P2" s="60"/>
      <c r="Q2" s="60"/>
      <c r="R2" s="60"/>
      <c r="S2" s="60"/>
      <c r="T2" s="60"/>
    </row>
    <row r="3" spans="1:21" x14ac:dyDescent="0.35">
      <c r="A3" s="275" t="s">
        <v>66</v>
      </c>
      <c r="B3" s="67">
        <v>2001</v>
      </c>
      <c r="C3" s="68">
        <v>6562.56</v>
      </c>
      <c r="D3" s="69">
        <v>5455</v>
      </c>
      <c r="E3" s="70">
        <v>105</v>
      </c>
      <c r="F3" s="69">
        <v>24</v>
      </c>
      <c r="G3" s="70">
        <v>1237</v>
      </c>
      <c r="H3" s="71">
        <f>SUM(C3:G3)</f>
        <v>13383.560000000001</v>
      </c>
      <c r="I3" s="72">
        <f>(C3/H3)*100</f>
        <v>49.034487087142729</v>
      </c>
      <c r="J3" s="73">
        <f>(H3-C3)/H3*100</f>
        <v>50.965512912857271</v>
      </c>
    </row>
    <row r="4" spans="1:21" x14ac:dyDescent="0.35">
      <c r="A4" s="276"/>
      <c r="B4" s="74">
        <v>2002</v>
      </c>
      <c r="C4" s="68"/>
      <c r="D4" s="69"/>
      <c r="E4" s="70"/>
      <c r="F4" s="69"/>
      <c r="G4" s="70"/>
      <c r="H4" s="71"/>
      <c r="I4" s="72"/>
      <c r="J4" s="73"/>
      <c r="L4" s="75"/>
      <c r="M4" s="75"/>
      <c r="N4" s="75"/>
      <c r="O4" s="166"/>
      <c r="P4" s="166"/>
      <c r="Q4" s="166"/>
      <c r="R4" s="166"/>
      <c r="S4" s="166"/>
      <c r="T4" s="166"/>
      <c r="U4" s="166"/>
    </row>
    <row r="5" spans="1:21" x14ac:dyDescent="0.35">
      <c r="A5" s="276"/>
      <c r="B5" s="74">
        <v>2003</v>
      </c>
      <c r="C5" s="68"/>
      <c r="D5" s="69"/>
      <c r="E5" s="70"/>
      <c r="F5" s="69"/>
      <c r="G5" s="70"/>
      <c r="H5" s="71"/>
      <c r="I5" s="72"/>
      <c r="J5" s="73"/>
      <c r="L5" s="75"/>
      <c r="M5" s="75"/>
      <c r="N5" s="75"/>
      <c r="O5" s="166"/>
      <c r="P5" s="166"/>
      <c r="Q5" s="166"/>
      <c r="R5" s="166"/>
      <c r="S5" s="166"/>
      <c r="T5" s="166"/>
      <c r="U5" s="166"/>
    </row>
    <row r="6" spans="1:21" x14ac:dyDescent="0.35">
      <c r="A6" s="276"/>
      <c r="B6" s="76">
        <v>2004</v>
      </c>
      <c r="C6" s="77">
        <v>8005.4100000000008</v>
      </c>
      <c r="D6" s="78">
        <v>5189</v>
      </c>
      <c r="E6" s="79">
        <v>79</v>
      </c>
      <c r="F6" s="78">
        <v>27</v>
      </c>
      <c r="G6" s="79">
        <v>1359</v>
      </c>
      <c r="H6" s="71">
        <f t="shared" ref="H6:H14" si="0">SUM(C6:G6)</f>
        <v>14659.41</v>
      </c>
      <c r="I6" s="72">
        <f t="shared" ref="I6:I14" si="1">(C6/H6)*100</f>
        <v>54.60936013113762</v>
      </c>
      <c r="J6" s="73">
        <f t="shared" ref="J6:J14" si="2">(H6-C6)/H6*100</f>
        <v>45.39063986886238</v>
      </c>
      <c r="L6" s="80"/>
      <c r="M6" s="80"/>
    </row>
    <row r="7" spans="1:21" x14ac:dyDescent="0.35">
      <c r="A7" s="276"/>
      <c r="B7" s="76">
        <v>2005</v>
      </c>
      <c r="C7" s="77"/>
      <c r="D7" s="78"/>
      <c r="E7" s="79"/>
      <c r="F7" s="78"/>
      <c r="G7" s="79"/>
      <c r="H7" s="71"/>
      <c r="I7" s="72"/>
      <c r="J7" s="73"/>
      <c r="L7" s="80"/>
      <c r="M7" s="80"/>
    </row>
    <row r="8" spans="1:21" x14ac:dyDescent="0.35">
      <c r="A8" s="276"/>
      <c r="B8" s="76">
        <v>2006</v>
      </c>
      <c r="C8" s="77"/>
      <c r="D8" s="78"/>
      <c r="E8" s="79"/>
      <c r="F8" s="78"/>
      <c r="G8" s="79"/>
      <c r="H8" s="71"/>
      <c r="I8" s="72"/>
      <c r="J8" s="73"/>
      <c r="L8" s="80"/>
      <c r="M8" s="80"/>
    </row>
    <row r="9" spans="1:21" x14ac:dyDescent="0.35">
      <c r="A9" s="276"/>
      <c r="B9" s="76">
        <v>2007</v>
      </c>
      <c r="C9" s="77">
        <v>9054</v>
      </c>
      <c r="D9" s="78">
        <v>4375</v>
      </c>
      <c r="E9" s="79">
        <v>87</v>
      </c>
      <c r="F9" s="78">
        <v>31</v>
      </c>
      <c r="G9" s="77">
        <v>1576</v>
      </c>
      <c r="H9" s="71">
        <f t="shared" si="0"/>
        <v>15123</v>
      </c>
      <c r="I9" s="72">
        <f t="shared" si="1"/>
        <v>59.869073596508628</v>
      </c>
      <c r="J9" s="73">
        <f t="shared" si="2"/>
        <v>40.130926403491365</v>
      </c>
      <c r="L9" s="80"/>
      <c r="M9" s="80"/>
    </row>
    <row r="10" spans="1:21" x14ac:dyDescent="0.35">
      <c r="A10" s="276"/>
      <c r="B10" s="76">
        <v>2008</v>
      </c>
      <c r="C10" s="77">
        <v>9210.6</v>
      </c>
      <c r="D10" s="78">
        <v>5279.2102972369657</v>
      </c>
      <c r="E10" s="77">
        <v>72</v>
      </c>
      <c r="F10" s="78">
        <v>35</v>
      </c>
      <c r="G10" s="77">
        <v>1891</v>
      </c>
      <c r="H10" s="71">
        <f t="shared" si="0"/>
        <v>16487.810297236967</v>
      </c>
      <c r="I10" s="72">
        <f t="shared" si="1"/>
        <v>55.863088147875615</v>
      </c>
      <c r="J10" s="73">
        <f t="shared" si="2"/>
        <v>44.136911852124378</v>
      </c>
      <c r="L10" s="80"/>
      <c r="M10" s="80"/>
    </row>
    <row r="11" spans="1:21" x14ac:dyDescent="0.35">
      <c r="A11" s="276"/>
      <c r="B11" s="76">
        <v>2009</v>
      </c>
      <c r="C11" s="77">
        <v>8455.77</v>
      </c>
      <c r="D11" s="78">
        <v>4629</v>
      </c>
      <c r="E11" s="79">
        <v>57</v>
      </c>
      <c r="F11" s="78">
        <v>39</v>
      </c>
      <c r="G11" s="79">
        <v>2244</v>
      </c>
      <c r="H11" s="71">
        <f t="shared" si="0"/>
        <v>15424.77</v>
      </c>
      <c r="I11" s="72">
        <f t="shared" si="1"/>
        <v>54.819423563528012</v>
      </c>
      <c r="J11" s="73">
        <f t="shared" si="2"/>
        <v>45.180576436471988</v>
      </c>
      <c r="L11" s="80"/>
      <c r="M11" s="80"/>
    </row>
    <row r="12" spans="1:21" x14ac:dyDescent="0.35">
      <c r="A12" s="276"/>
      <c r="B12" s="76">
        <v>2010</v>
      </c>
      <c r="C12" s="81">
        <v>8532.5399999999991</v>
      </c>
      <c r="D12" s="71">
        <v>3959</v>
      </c>
      <c r="E12" s="82" t="s">
        <v>93</v>
      </c>
      <c r="F12" s="71">
        <v>43</v>
      </c>
      <c r="G12" s="83">
        <v>2282</v>
      </c>
      <c r="H12" s="71">
        <f t="shared" si="0"/>
        <v>14816.539999999999</v>
      </c>
      <c r="I12" s="72">
        <f t="shared" si="1"/>
        <v>57.587938884516902</v>
      </c>
      <c r="J12" s="73">
        <f t="shared" si="2"/>
        <v>42.412061115483105</v>
      </c>
      <c r="L12" s="80"/>
      <c r="M12" s="80"/>
    </row>
    <row r="13" spans="1:21" x14ac:dyDescent="0.35">
      <c r="A13" s="276"/>
      <c r="B13" s="76">
        <v>2011</v>
      </c>
      <c r="C13" s="81">
        <v>7775.1200000000008</v>
      </c>
      <c r="D13" s="71">
        <v>3615</v>
      </c>
      <c r="E13" s="82" t="s">
        <v>93</v>
      </c>
      <c r="F13" s="71">
        <v>61</v>
      </c>
      <c r="G13" s="83">
        <v>2310</v>
      </c>
      <c r="H13" s="71">
        <f t="shared" si="0"/>
        <v>13761.12</v>
      </c>
      <c r="I13" s="72">
        <f t="shared" si="1"/>
        <v>56.500633669352496</v>
      </c>
      <c r="J13" s="73">
        <f t="shared" si="2"/>
        <v>43.499366330647504</v>
      </c>
      <c r="L13" s="80"/>
      <c r="M13" s="80"/>
    </row>
    <row r="14" spans="1:21" x14ac:dyDescent="0.35">
      <c r="A14" s="276"/>
      <c r="B14" s="76">
        <v>2012</v>
      </c>
      <c r="C14" s="81">
        <v>8425.1999999999989</v>
      </c>
      <c r="D14" s="71">
        <v>2568.6944444444453</v>
      </c>
      <c r="E14" s="82">
        <v>120</v>
      </c>
      <c r="F14" s="71">
        <v>44</v>
      </c>
      <c r="G14" s="83">
        <v>2319</v>
      </c>
      <c r="H14" s="71">
        <f t="shared" si="0"/>
        <v>13476.894444444444</v>
      </c>
      <c r="I14" s="84">
        <f t="shared" si="1"/>
        <v>62.515886243162676</v>
      </c>
      <c r="J14" s="85">
        <f t="shared" si="2"/>
        <v>37.484113756837331</v>
      </c>
      <c r="L14" s="80"/>
      <c r="M14" s="80"/>
    </row>
    <row r="15" spans="1:21" x14ac:dyDescent="0.35">
      <c r="A15" s="276"/>
      <c r="B15" s="76">
        <v>2013</v>
      </c>
      <c r="C15" s="81">
        <v>7519.619999999999</v>
      </c>
      <c r="D15" s="71">
        <v>3686.1444043321299</v>
      </c>
      <c r="E15" s="83">
        <v>213</v>
      </c>
      <c r="F15" s="71">
        <v>46</v>
      </c>
      <c r="G15" s="83">
        <v>2516</v>
      </c>
      <c r="H15" s="71">
        <f t="shared" ref="H15:H16" si="3">SUM(C15:G15)</f>
        <v>13980.764404332129</v>
      </c>
      <c r="I15" s="84">
        <f>(C15/H15)*100</f>
        <v>53.785471112509008</v>
      </c>
      <c r="J15" s="85">
        <f>(H15-C15)/H15*100</f>
        <v>46.214528887490999</v>
      </c>
      <c r="L15" s="80"/>
      <c r="M15" s="80"/>
    </row>
    <row r="16" spans="1:21" x14ac:dyDescent="0.35">
      <c r="A16" s="276"/>
      <c r="B16" s="76">
        <v>2014</v>
      </c>
      <c r="C16" s="81">
        <v>7930.3324307935536</v>
      </c>
      <c r="D16" s="71">
        <v>3212.3153748733534</v>
      </c>
      <c r="E16" s="83">
        <v>288</v>
      </c>
      <c r="F16" s="71">
        <v>63</v>
      </c>
      <c r="G16" s="83">
        <v>2576</v>
      </c>
      <c r="H16" s="71">
        <f t="shared" si="3"/>
        <v>14069.647805666908</v>
      </c>
      <c r="I16" s="84">
        <f>(C16/H16)*100</f>
        <v>56.364825476295231</v>
      </c>
      <c r="J16" s="85">
        <f>(H16-C16)/H16*100</f>
        <v>43.635174523704769</v>
      </c>
      <c r="L16" s="80"/>
      <c r="M16" s="80"/>
    </row>
    <row r="17" spans="1:13" x14ac:dyDescent="0.35">
      <c r="A17" s="276"/>
      <c r="B17" s="76">
        <v>2015</v>
      </c>
      <c r="C17" s="81">
        <v>8331.5947521524777</v>
      </c>
      <c r="D17" s="71">
        <v>2676.3037974683543</v>
      </c>
      <c r="E17" s="83">
        <v>384</v>
      </c>
      <c r="F17" s="71">
        <v>42</v>
      </c>
      <c r="G17" s="83">
        <v>2939</v>
      </c>
      <c r="H17" s="71">
        <v>14372.898549620832</v>
      </c>
      <c r="I17" s="86">
        <v>57.967394143836572</v>
      </c>
      <c r="J17" s="87">
        <v>42.032605856163421</v>
      </c>
      <c r="L17" s="80"/>
      <c r="M17" s="80"/>
    </row>
    <row r="18" spans="1:13" x14ac:dyDescent="0.35">
      <c r="A18" s="276"/>
      <c r="B18" s="76">
        <v>2016</v>
      </c>
      <c r="C18" s="81">
        <v>8374.8707083275531</v>
      </c>
      <c r="D18" s="71">
        <v>2337.3813953488375</v>
      </c>
      <c r="E18" s="83">
        <v>581</v>
      </c>
      <c r="F18" s="71">
        <v>58</v>
      </c>
      <c r="G18" s="83">
        <v>2954</v>
      </c>
      <c r="H18" s="71">
        <v>14305.25210367639</v>
      </c>
      <c r="I18" s="86">
        <v>58.544027379812803</v>
      </c>
      <c r="J18" s="87">
        <v>41.45597262018719</v>
      </c>
      <c r="L18" s="80"/>
      <c r="M18" s="80"/>
    </row>
    <row r="19" spans="1:13" x14ac:dyDescent="0.35">
      <c r="A19" s="276"/>
      <c r="B19" s="76" t="s">
        <v>94</v>
      </c>
      <c r="C19" s="81">
        <v>8937.8074894069068</v>
      </c>
      <c r="D19" s="71">
        <v>2337.3813953488375</v>
      </c>
      <c r="E19" s="83">
        <v>818</v>
      </c>
      <c r="F19" s="71">
        <v>41</v>
      </c>
      <c r="G19" s="83">
        <v>2447</v>
      </c>
      <c r="H19" s="71">
        <v>14581.188884755744</v>
      </c>
      <c r="I19" s="86">
        <v>61.296836355718241</v>
      </c>
      <c r="J19" s="87">
        <v>38.703163644281751</v>
      </c>
      <c r="L19" s="80"/>
      <c r="M19" s="80"/>
    </row>
    <row r="20" spans="1:13" x14ac:dyDescent="0.35">
      <c r="A20" s="276"/>
      <c r="B20" s="76" t="s">
        <v>95</v>
      </c>
      <c r="C20" s="81">
        <v>9362.8263419209507</v>
      </c>
      <c r="D20" s="71">
        <v>2499.1909090909094</v>
      </c>
      <c r="E20" s="83">
        <v>893</v>
      </c>
      <c r="F20" s="71">
        <v>41</v>
      </c>
      <c r="G20" s="81">
        <v>2477.333333333333</v>
      </c>
      <c r="H20" s="71">
        <v>15329.350584345193</v>
      </c>
      <c r="I20" s="86">
        <v>61.077775541793386</v>
      </c>
      <c r="J20" s="87">
        <v>38.922224458206614</v>
      </c>
      <c r="L20" s="80"/>
      <c r="M20" s="80"/>
    </row>
    <row r="21" spans="1:13" x14ac:dyDescent="0.35">
      <c r="A21" s="276"/>
      <c r="B21" s="76">
        <v>2019</v>
      </c>
      <c r="C21" s="81">
        <v>9004.2596863097388</v>
      </c>
      <c r="D21" s="71">
        <v>3280.8318584070798</v>
      </c>
      <c r="E21" s="83">
        <v>833</v>
      </c>
      <c r="F21" s="71">
        <v>31</v>
      </c>
      <c r="G21" s="81">
        <v>2533</v>
      </c>
      <c r="H21" s="71">
        <v>15682.091544716819</v>
      </c>
      <c r="I21" s="86">
        <v>57.41746667295287</v>
      </c>
      <c r="J21" s="87">
        <v>42.58253332704713</v>
      </c>
      <c r="L21" s="80"/>
      <c r="M21" s="80"/>
    </row>
    <row r="22" spans="1:13" ht="15" thickBot="1" x14ac:dyDescent="0.4">
      <c r="A22" s="276"/>
      <c r="B22" s="76">
        <v>2020</v>
      </c>
      <c r="C22" s="81">
        <v>7855.8260100021471</v>
      </c>
      <c r="D22" s="71">
        <v>1337.4189189189187</v>
      </c>
      <c r="E22" s="83">
        <v>490</v>
      </c>
      <c r="F22" s="71">
        <v>63</v>
      </c>
      <c r="G22" s="81">
        <v>1503</v>
      </c>
      <c r="H22" s="71">
        <v>11249.244928921065</v>
      </c>
      <c r="I22" s="167">
        <v>69.834251628794547</v>
      </c>
      <c r="J22" s="168">
        <v>30.16574837120546</v>
      </c>
      <c r="L22" s="80"/>
      <c r="M22" s="80"/>
    </row>
    <row r="23" spans="1:13" ht="15" thickBot="1" x14ac:dyDescent="0.4">
      <c r="A23" s="277"/>
      <c r="B23" s="169" t="s">
        <v>115</v>
      </c>
      <c r="C23" s="170">
        <v>1.1970673045278286</v>
      </c>
      <c r="D23" s="170">
        <v>0.24517303738201993</v>
      </c>
      <c r="E23" s="170">
        <v>4.666666666666667</v>
      </c>
      <c r="F23" s="170">
        <v>2.625</v>
      </c>
      <c r="G23" s="170">
        <v>1.2150363783346807</v>
      </c>
      <c r="H23" s="170">
        <v>0.84052710406805542</v>
      </c>
      <c r="I23" s="171"/>
      <c r="J23" s="172"/>
    </row>
    <row r="24" spans="1:13" x14ac:dyDescent="0.35">
      <c r="A24" s="275" t="s">
        <v>67</v>
      </c>
      <c r="B24" s="67">
        <v>2001</v>
      </c>
      <c r="C24" s="68">
        <v>5729.08</v>
      </c>
      <c r="D24" s="69">
        <v>4002</v>
      </c>
      <c r="E24" s="70">
        <v>49</v>
      </c>
      <c r="F24" s="69">
        <v>2</v>
      </c>
      <c r="G24" s="70">
        <v>2038</v>
      </c>
      <c r="H24" s="71">
        <f t="shared" ref="H24:H56" si="4">SUM(C24:G24)</f>
        <v>11820.08</v>
      </c>
      <c r="I24" s="72">
        <f t="shared" ref="I24:I37" si="5">(C24/H24)*100</f>
        <v>48.46904589478244</v>
      </c>
      <c r="J24" s="73">
        <f t="shared" ref="J24:J37" si="6">(H24-C24)/H24*100</f>
        <v>51.53095410521756</v>
      </c>
      <c r="L24" s="80"/>
      <c r="M24" s="80"/>
    </row>
    <row r="25" spans="1:13" x14ac:dyDescent="0.35">
      <c r="A25" s="276"/>
      <c r="B25" s="74">
        <v>2002</v>
      </c>
      <c r="C25" s="68"/>
      <c r="D25" s="69"/>
      <c r="E25" s="70"/>
      <c r="F25" s="69"/>
      <c r="G25" s="70"/>
      <c r="H25" s="71"/>
      <c r="I25" s="72"/>
      <c r="J25" s="73"/>
      <c r="L25" s="80"/>
      <c r="M25" s="80"/>
    </row>
    <row r="26" spans="1:13" x14ac:dyDescent="0.35">
      <c r="A26" s="276"/>
      <c r="B26" s="74">
        <v>2003</v>
      </c>
      <c r="C26" s="68"/>
      <c r="D26" s="69"/>
      <c r="E26" s="70"/>
      <c r="F26" s="69"/>
      <c r="G26" s="70"/>
      <c r="H26" s="71"/>
      <c r="I26" s="72"/>
      <c r="J26" s="73"/>
      <c r="L26" s="80"/>
      <c r="M26" s="80"/>
    </row>
    <row r="27" spans="1:13" x14ac:dyDescent="0.35">
      <c r="A27" s="276"/>
      <c r="B27" s="76">
        <v>2004</v>
      </c>
      <c r="C27" s="77">
        <v>6606.18</v>
      </c>
      <c r="D27" s="78">
        <v>3284</v>
      </c>
      <c r="E27" s="79">
        <v>24</v>
      </c>
      <c r="F27" s="78">
        <v>16</v>
      </c>
      <c r="G27" s="79">
        <v>2463</v>
      </c>
      <c r="H27" s="71">
        <f t="shared" si="4"/>
        <v>12393.18</v>
      </c>
      <c r="I27" s="72">
        <f t="shared" si="5"/>
        <v>53.304962890880304</v>
      </c>
      <c r="J27" s="73">
        <f t="shared" si="6"/>
        <v>46.695037109119689</v>
      </c>
      <c r="L27" s="80"/>
      <c r="M27" s="80"/>
    </row>
    <row r="28" spans="1:13" x14ac:dyDescent="0.35">
      <c r="A28" s="276"/>
      <c r="B28" s="76">
        <v>2005</v>
      </c>
      <c r="C28" s="77"/>
      <c r="D28" s="78"/>
      <c r="E28" s="79"/>
      <c r="F28" s="78"/>
      <c r="G28" s="79"/>
      <c r="H28" s="71"/>
      <c r="I28" s="72"/>
      <c r="J28" s="73"/>
      <c r="L28" s="80"/>
      <c r="M28" s="80"/>
    </row>
    <row r="29" spans="1:13" x14ac:dyDescent="0.35">
      <c r="A29" s="276"/>
      <c r="B29" s="76">
        <v>2006</v>
      </c>
      <c r="C29" s="77"/>
      <c r="D29" s="78"/>
      <c r="E29" s="79"/>
      <c r="F29" s="78"/>
      <c r="G29" s="79"/>
      <c r="H29" s="71"/>
      <c r="I29" s="72"/>
      <c r="J29" s="73"/>
      <c r="L29" s="80"/>
      <c r="M29" s="80"/>
    </row>
    <row r="30" spans="1:13" x14ac:dyDescent="0.35">
      <c r="A30" s="276"/>
      <c r="B30" s="76">
        <v>2007</v>
      </c>
      <c r="C30" s="77">
        <v>8527.2000000000007</v>
      </c>
      <c r="D30" s="78">
        <v>3082</v>
      </c>
      <c r="E30" s="79">
        <v>36</v>
      </c>
      <c r="F30" s="78">
        <v>16</v>
      </c>
      <c r="G30" s="77">
        <v>2408</v>
      </c>
      <c r="H30" s="71">
        <f t="shared" si="4"/>
        <v>14069.2</v>
      </c>
      <c r="I30" s="72">
        <f t="shared" si="5"/>
        <v>60.608989850169174</v>
      </c>
      <c r="J30" s="73">
        <f t="shared" si="6"/>
        <v>39.391010149830834</v>
      </c>
      <c r="L30" s="80"/>
      <c r="M30" s="80"/>
    </row>
    <row r="31" spans="1:13" x14ac:dyDescent="0.35">
      <c r="A31" s="276"/>
      <c r="B31" s="76">
        <v>2008</v>
      </c>
      <c r="C31" s="77">
        <v>7591.17</v>
      </c>
      <c r="D31" s="78">
        <v>3907</v>
      </c>
      <c r="E31" s="77">
        <v>35</v>
      </c>
      <c r="F31" s="78">
        <v>19</v>
      </c>
      <c r="G31" s="77">
        <v>2333</v>
      </c>
      <c r="H31" s="71">
        <f t="shared" si="4"/>
        <v>13885.17</v>
      </c>
      <c r="I31" s="72">
        <f t="shared" si="5"/>
        <v>54.671062723754915</v>
      </c>
      <c r="J31" s="73">
        <f t="shared" si="6"/>
        <v>45.328937276245085</v>
      </c>
      <c r="L31" s="80"/>
      <c r="M31" s="80"/>
    </row>
    <row r="32" spans="1:13" x14ac:dyDescent="0.35">
      <c r="A32" s="276"/>
      <c r="B32" s="76">
        <v>2009</v>
      </c>
      <c r="C32" s="77">
        <v>7472.28</v>
      </c>
      <c r="D32" s="78">
        <v>3647</v>
      </c>
      <c r="E32" s="79">
        <v>40</v>
      </c>
      <c r="F32" s="78">
        <v>26</v>
      </c>
      <c r="G32" s="79">
        <v>2874</v>
      </c>
      <c r="H32" s="71">
        <f t="shared" si="4"/>
        <v>14059.279999999999</v>
      </c>
      <c r="I32" s="72">
        <f t="shared" si="5"/>
        <v>53.148383131995381</v>
      </c>
      <c r="J32" s="73">
        <f t="shared" si="6"/>
        <v>46.851616868004619</v>
      </c>
      <c r="L32" s="80"/>
      <c r="M32" s="80"/>
    </row>
    <row r="33" spans="1:13" x14ac:dyDescent="0.35">
      <c r="A33" s="276"/>
      <c r="B33" s="76">
        <v>2010</v>
      </c>
      <c r="C33" s="81">
        <v>7411.84</v>
      </c>
      <c r="D33" s="71">
        <v>3557</v>
      </c>
      <c r="E33" s="82" t="s">
        <v>93</v>
      </c>
      <c r="F33" s="71">
        <v>30</v>
      </c>
      <c r="G33" s="83">
        <v>2872</v>
      </c>
      <c r="H33" s="71">
        <f t="shared" si="4"/>
        <v>13870.84</v>
      </c>
      <c r="I33" s="72">
        <f t="shared" si="5"/>
        <v>53.434687445028558</v>
      </c>
      <c r="J33" s="73">
        <f t="shared" si="6"/>
        <v>46.565312554971442</v>
      </c>
      <c r="L33" s="80"/>
      <c r="M33" s="80"/>
    </row>
    <row r="34" spans="1:13" x14ac:dyDescent="0.35">
      <c r="A34" s="276"/>
      <c r="B34" s="76">
        <v>2011</v>
      </c>
      <c r="C34" s="81">
        <v>6596.59</v>
      </c>
      <c r="D34" s="71">
        <v>3262</v>
      </c>
      <c r="E34" s="82" t="s">
        <v>93</v>
      </c>
      <c r="F34" s="71">
        <v>31</v>
      </c>
      <c r="G34" s="83">
        <v>3251</v>
      </c>
      <c r="H34" s="71">
        <f t="shared" si="4"/>
        <v>13140.59</v>
      </c>
      <c r="I34" s="72">
        <f t="shared" si="5"/>
        <v>50.200105170315787</v>
      </c>
      <c r="J34" s="73">
        <f t="shared" si="6"/>
        <v>49.799894829684206</v>
      </c>
      <c r="L34" s="80"/>
      <c r="M34" s="80"/>
    </row>
    <row r="35" spans="1:13" x14ac:dyDescent="0.35">
      <c r="A35" s="276"/>
      <c r="B35" s="76">
        <v>2012</v>
      </c>
      <c r="C35" s="81">
        <v>7181.74</v>
      </c>
      <c r="D35" s="71">
        <v>1857.3498452012382</v>
      </c>
      <c r="E35" s="82">
        <v>52</v>
      </c>
      <c r="F35" s="71">
        <v>13</v>
      </c>
      <c r="G35" s="83">
        <v>2344</v>
      </c>
      <c r="H35" s="71">
        <f t="shared" si="4"/>
        <v>11448.089845201237</v>
      </c>
      <c r="I35" s="84">
        <f t="shared" si="5"/>
        <v>62.733085581175899</v>
      </c>
      <c r="J35" s="85">
        <f t="shared" si="6"/>
        <v>37.266914418824101</v>
      </c>
      <c r="L35" s="80"/>
      <c r="M35" s="80"/>
    </row>
    <row r="36" spans="1:13" x14ac:dyDescent="0.35">
      <c r="A36" s="276"/>
      <c r="B36" s="76">
        <v>2013</v>
      </c>
      <c r="C36" s="81">
        <v>7010.76</v>
      </c>
      <c r="D36" s="71">
        <v>4287.0550161812298</v>
      </c>
      <c r="E36" s="83">
        <v>108</v>
      </c>
      <c r="F36" s="71">
        <v>15</v>
      </c>
      <c r="G36" s="83">
        <v>2295</v>
      </c>
      <c r="H36" s="71">
        <f t="shared" ref="H36:H37" si="7">SUM(C36:G36)</f>
        <v>13715.81501618123</v>
      </c>
      <c r="I36" s="84">
        <f t="shared" si="5"/>
        <v>51.114425148845022</v>
      </c>
      <c r="J36" s="85">
        <f t="shared" si="6"/>
        <v>48.885574851154978</v>
      </c>
      <c r="L36" s="80"/>
      <c r="M36" s="80"/>
    </row>
    <row r="37" spans="1:13" x14ac:dyDescent="0.35">
      <c r="A37" s="276"/>
      <c r="B37" s="76">
        <v>2014</v>
      </c>
      <c r="C37" s="81">
        <v>6520.1048290247791</v>
      </c>
      <c r="D37" s="71">
        <v>3232.6403061224491</v>
      </c>
      <c r="E37" s="83">
        <v>269</v>
      </c>
      <c r="F37" s="71">
        <v>16</v>
      </c>
      <c r="G37" s="83">
        <v>3442</v>
      </c>
      <c r="H37" s="71">
        <f t="shared" si="7"/>
        <v>13479.745135147228</v>
      </c>
      <c r="I37" s="84">
        <f t="shared" si="5"/>
        <v>48.369644705107881</v>
      </c>
      <c r="J37" s="85">
        <f t="shared" si="6"/>
        <v>51.630355294892119</v>
      </c>
      <c r="L37" s="80"/>
      <c r="M37" s="80"/>
    </row>
    <row r="38" spans="1:13" x14ac:dyDescent="0.35">
      <c r="A38" s="276"/>
      <c r="B38" s="76">
        <v>2015</v>
      </c>
      <c r="C38" s="81">
        <v>7518.593699376589</v>
      </c>
      <c r="D38" s="71">
        <v>2552.5443037974683</v>
      </c>
      <c r="E38" s="83">
        <v>330</v>
      </c>
      <c r="F38" s="71">
        <v>36</v>
      </c>
      <c r="G38" s="83">
        <v>3276</v>
      </c>
      <c r="H38" s="71">
        <v>13713.138003174057</v>
      </c>
      <c r="I38" s="86">
        <v>54.827667435683416</v>
      </c>
      <c r="J38" s="87">
        <v>45.172332564316584</v>
      </c>
      <c r="L38" s="80"/>
      <c r="M38" s="80"/>
    </row>
    <row r="39" spans="1:13" x14ac:dyDescent="0.35">
      <c r="A39" s="276"/>
      <c r="B39" s="76">
        <v>2016</v>
      </c>
      <c r="C39" s="81">
        <v>7088.0690422292837</v>
      </c>
      <c r="D39" s="71">
        <v>2029.7566371681417</v>
      </c>
      <c r="E39" s="83">
        <v>428</v>
      </c>
      <c r="F39" s="71">
        <v>44</v>
      </c>
      <c r="G39" s="83">
        <v>2708</v>
      </c>
      <c r="H39" s="71">
        <v>12297.825679397425</v>
      </c>
      <c r="I39" s="86">
        <v>57.636766262705621</v>
      </c>
      <c r="J39" s="87">
        <v>42.363233737294372</v>
      </c>
      <c r="L39" s="80"/>
      <c r="M39" s="80"/>
    </row>
    <row r="40" spans="1:13" x14ac:dyDescent="0.35">
      <c r="A40" s="276"/>
      <c r="B40" s="76" t="s">
        <v>94</v>
      </c>
      <c r="C40" s="81">
        <v>7510.2515518630298</v>
      </c>
      <c r="D40" s="71">
        <v>2029.7566371681417</v>
      </c>
      <c r="E40" s="83">
        <v>566</v>
      </c>
      <c r="F40" s="71">
        <v>29</v>
      </c>
      <c r="G40" s="83">
        <v>2989</v>
      </c>
      <c r="H40" s="71">
        <v>13124.008189031172</v>
      </c>
      <c r="I40" s="86">
        <v>57.225288522297426</v>
      </c>
      <c r="J40" s="87">
        <v>42.774711477702567</v>
      </c>
      <c r="L40" s="80"/>
      <c r="M40" s="80"/>
    </row>
    <row r="41" spans="1:13" x14ac:dyDescent="0.35">
      <c r="A41" s="276"/>
      <c r="B41" s="76" t="s">
        <v>95</v>
      </c>
      <c r="C41" s="81">
        <v>7795.8138413795305</v>
      </c>
      <c r="D41" s="71">
        <v>2264.625</v>
      </c>
      <c r="E41" s="83">
        <v>616</v>
      </c>
      <c r="F41" s="71">
        <v>21.666666666666664</v>
      </c>
      <c r="G41" s="81">
        <v>2985.6666666666665</v>
      </c>
      <c r="H41" s="71">
        <v>13683.772174712863</v>
      </c>
      <c r="I41" s="86">
        <v>56.971233822395298</v>
      </c>
      <c r="J41" s="87">
        <v>43.028766177604709</v>
      </c>
      <c r="L41" s="80"/>
      <c r="M41" s="80"/>
    </row>
    <row r="42" spans="1:13" x14ac:dyDescent="0.35">
      <c r="A42" s="276"/>
      <c r="B42" s="76">
        <v>2019</v>
      </c>
      <c r="C42" s="81">
        <v>7798.5048584336391</v>
      </c>
      <c r="D42" s="71">
        <v>2562.3510204081631</v>
      </c>
      <c r="E42" s="83">
        <v>654</v>
      </c>
      <c r="F42" s="71">
        <v>19</v>
      </c>
      <c r="G42" s="81">
        <v>3137</v>
      </c>
      <c r="H42" s="71">
        <v>14170.855878841801</v>
      </c>
      <c r="I42" s="86">
        <v>55.031996127188187</v>
      </c>
      <c r="J42" s="87">
        <v>44.968003872811821</v>
      </c>
      <c r="L42" s="80"/>
      <c r="M42" s="80"/>
    </row>
    <row r="43" spans="1:13" ht="15" thickBot="1" x14ac:dyDescent="0.4">
      <c r="A43" s="276"/>
      <c r="B43" s="76">
        <v>2020</v>
      </c>
      <c r="C43" s="81">
        <v>6667.9479776334847</v>
      </c>
      <c r="D43" s="71">
        <v>939.87922705314008</v>
      </c>
      <c r="E43" s="83">
        <v>338</v>
      </c>
      <c r="F43" s="71">
        <v>27</v>
      </c>
      <c r="G43" s="81">
        <v>1691</v>
      </c>
      <c r="H43" s="71">
        <v>9663.8272046866259</v>
      </c>
      <c r="I43" s="167">
        <v>68.999039784152572</v>
      </c>
      <c r="J43" s="168">
        <v>31.000960215847417</v>
      </c>
      <c r="L43" s="80"/>
      <c r="M43" s="80"/>
    </row>
    <row r="44" spans="1:13" ht="15" thickBot="1" x14ac:dyDescent="0.4">
      <c r="A44" s="277"/>
      <c r="B44" s="169" t="s">
        <v>115</v>
      </c>
      <c r="C44" s="170">
        <v>1.1638776169356135</v>
      </c>
      <c r="D44" s="170">
        <v>0.23485238057299851</v>
      </c>
      <c r="E44" s="170">
        <v>6.8979591836734695</v>
      </c>
      <c r="F44" s="170">
        <v>13.5</v>
      </c>
      <c r="G44" s="170">
        <v>0.82973503434739937</v>
      </c>
      <c r="H44" s="170">
        <v>0.81757714031433171</v>
      </c>
      <c r="I44" s="171"/>
      <c r="J44" s="172"/>
    </row>
    <row r="45" spans="1:13" x14ac:dyDescent="0.35">
      <c r="A45" s="278" t="s">
        <v>68</v>
      </c>
      <c r="B45" s="67">
        <v>2001</v>
      </c>
      <c r="C45" s="88">
        <v>6427.8499999999995</v>
      </c>
      <c r="D45" s="89">
        <v>2630</v>
      </c>
      <c r="E45" s="90">
        <v>232</v>
      </c>
      <c r="F45" s="89">
        <v>20</v>
      </c>
      <c r="G45" s="90">
        <v>1616</v>
      </c>
      <c r="H45" s="91">
        <f t="shared" si="4"/>
        <v>10925.849999999999</v>
      </c>
      <c r="I45" s="72">
        <f t="shared" ref="I45:I58" si="8">(C45/H45)*100</f>
        <v>58.831578321137492</v>
      </c>
      <c r="J45" s="73">
        <f t="shared" ref="J45:J58" si="9">(H45-C45)/H45*100</f>
        <v>41.168421678862508</v>
      </c>
      <c r="L45" s="80"/>
      <c r="M45" s="80"/>
    </row>
    <row r="46" spans="1:13" x14ac:dyDescent="0.35">
      <c r="A46" s="279"/>
      <c r="B46" s="74">
        <v>2002</v>
      </c>
      <c r="C46" s="68"/>
      <c r="D46" s="69"/>
      <c r="E46" s="70"/>
      <c r="F46" s="69"/>
      <c r="G46" s="70"/>
      <c r="H46" s="91"/>
      <c r="I46" s="72"/>
      <c r="J46" s="73"/>
      <c r="L46" s="80"/>
      <c r="M46" s="80"/>
    </row>
    <row r="47" spans="1:13" x14ac:dyDescent="0.35">
      <c r="A47" s="279"/>
      <c r="B47" s="74">
        <v>2003</v>
      </c>
      <c r="C47" s="68"/>
      <c r="D47" s="69"/>
      <c r="E47" s="70"/>
      <c r="F47" s="69"/>
      <c r="G47" s="70"/>
      <c r="H47" s="91"/>
      <c r="I47" s="72"/>
      <c r="J47" s="73"/>
      <c r="L47" s="80"/>
      <c r="M47" s="80"/>
    </row>
    <row r="48" spans="1:13" x14ac:dyDescent="0.35">
      <c r="A48" s="280"/>
      <c r="B48" s="76">
        <v>2004</v>
      </c>
      <c r="C48" s="77">
        <v>6823.7</v>
      </c>
      <c r="D48" s="78">
        <v>2687</v>
      </c>
      <c r="E48" s="79">
        <v>58</v>
      </c>
      <c r="F48" s="78">
        <v>36</v>
      </c>
      <c r="G48" s="79">
        <v>1884</v>
      </c>
      <c r="H48" s="71">
        <f t="shared" si="4"/>
        <v>11488.7</v>
      </c>
      <c r="I48" s="72">
        <f t="shared" si="8"/>
        <v>59.394883668300146</v>
      </c>
      <c r="J48" s="73">
        <f t="shared" si="9"/>
        <v>40.605116331699847</v>
      </c>
      <c r="L48" s="80"/>
      <c r="M48" s="80"/>
    </row>
    <row r="49" spans="1:13" x14ac:dyDescent="0.35">
      <c r="A49" s="280"/>
      <c r="B49" s="92">
        <v>2005</v>
      </c>
      <c r="C49" s="77"/>
      <c r="D49" s="78"/>
      <c r="E49" s="79"/>
      <c r="F49" s="78"/>
      <c r="G49" s="79"/>
      <c r="H49" s="71"/>
      <c r="I49" s="72"/>
      <c r="J49" s="73"/>
      <c r="L49" s="80"/>
      <c r="M49" s="80"/>
    </row>
    <row r="50" spans="1:13" x14ac:dyDescent="0.35">
      <c r="A50" s="280"/>
      <c r="B50" s="92">
        <v>2006</v>
      </c>
      <c r="C50" s="77"/>
      <c r="D50" s="78"/>
      <c r="E50" s="79"/>
      <c r="F50" s="78"/>
      <c r="G50" s="79"/>
      <c r="H50" s="71"/>
      <c r="I50" s="72"/>
      <c r="J50" s="73"/>
      <c r="L50" s="80"/>
      <c r="M50" s="80"/>
    </row>
    <row r="51" spans="1:13" x14ac:dyDescent="0.35">
      <c r="A51" s="280"/>
      <c r="B51" s="92">
        <v>2007</v>
      </c>
      <c r="C51" s="77">
        <v>9165.8799999999992</v>
      </c>
      <c r="D51" s="78">
        <v>1880</v>
      </c>
      <c r="E51" s="79">
        <v>128</v>
      </c>
      <c r="F51" s="78">
        <v>28</v>
      </c>
      <c r="G51" s="77">
        <v>1636</v>
      </c>
      <c r="H51" s="71">
        <f t="shared" si="4"/>
        <v>12837.88</v>
      </c>
      <c r="I51" s="72">
        <f t="shared" si="8"/>
        <v>71.397146569371259</v>
      </c>
      <c r="J51" s="73">
        <f t="shared" si="9"/>
        <v>28.602853430628734</v>
      </c>
      <c r="L51" s="80"/>
      <c r="M51" s="80"/>
    </row>
    <row r="52" spans="1:13" x14ac:dyDescent="0.35">
      <c r="A52" s="280"/>
      <c r="B52" s="93">
        <v>2008</v>
      </c>
      <c r="C52" s="77">
        <v>9385.3799999999992</v>
      </c>
      <c r="D52" s="78">
        <v>2914</v>
      </c>
      <c r="E52" s="77">
        <v>50</v>
      </c>
      <c r="F52" s="78">
        <v>31</v>
      </c>
      <c r="G52" s="77">
        <v>1799</v>
      </c>
      <c r="H52" s="71">
        <f t="shared" si="4"/>
        <v>14179.38</v>
      </c>
      <c r="I52" s="72">
        <f t="shared" si="8"/>
        <v>66.190341185580749</v>
      </c>
      <c r="J52" s="73">
        <f t="shared" si="9"/>
        <v>33.809658814419251</v>
      </c>
      <c r="L52" s="80"/>
      <c r="M52" s="80"/>
    </row>
    <row r="53" spans="1:13" x14ac:dyDescent="0.35">
      <c r="A53" s="280"/>
      <c r="B53" s="76">
        <v>2009</v>
      </c>
      <c r="C53" s="77">
        <v>8717.99</v>
      </c>
      <c r="D53" s="78">
        <v>2866</v>
      </c>
      <c r="E53" s="79">
        <v>35</v>
      </c>
      <c r="F53" s="78">
        <v>42</v>
      </c>
      <c r="G53" s="79">
        <v>1963</v>
      </c>
      <c r="H53" s="71">
        <f t="shared" si="4"/>
        <v>13623.99</v>
      </c>
      <c r="I53" s="72">
        <f t="shared" si="8"/>
        <v>63.989991184667637</v>
      </c>
      <c r="J53" s="73">
        <f t="shared" si="9"/>
        <v>36.01000881533237</v>
      </c>
      <c r="L53" s="80"/>
      <c r="M53" s="80"/>
    </row>
    <row r="54" spans="1:13" x14ac:dyDescent="0.35">
      <c r="A54" s="281"/>
      <c r="B54" s="76">
        <v>2010</v>
      </c>
      <c r="C54" s="81">
        <v>8458.56</v>
      </c>
      <c r="D54" s="71">
        <v>3024</v>
      </c>
      <c r="E54" s="82" t="s">
        <v>93</v>
      </c>
      <c r="F54" s="71">
        <v>64</v>
      </c>
      <c r="G54" s="83">
        <v>2244</v>
      </c>
      <c r="H54" s="71">
        <f t="shared" si="4"/>
        <v>13790.56</v>
      </c>
      <c r="I54" s="72">
        <f t="shared" si="8"/>
        <v>61.335870334489684</v>
      </c>
      <c r="J54" s="73">
        <f t="shared" si="9"/>
        <v>38.664129665510323</v>
      </c>
      <c r="L54" s="80"/>
      <c r="M54" s="80"/>
    </row>
    <row r="55" spans="1:13" x14ac:dyDescent="0.35">
      <c r="A55" s="281"/>
      <c r="B55" s="76">
        <v>2011</v>
      </c>
      <c r="C55" s="81">
        <v>6782.4</v>
      </c>
      <c r="D55" s="71">
        <v>2558</v>
      </c>
      <c r="E55" s="82" t="s">
        <v>93</v>
      </c>
      <c r="F55" s="71">
        <v>57</v>
      </c>
      <c r="G55" s="83">
        <v>2328</v>
      </c>
      <c r="H55" s="71">
        <f t="shared" si="4"/>
        <v>11725.4</v>
      </c>
      <c r="I55" s="72">
        <f t="shared" si="8"/>
        <v>57.84365565353847</v>
      </c>
      <c r="J55" s="73">
        <f t="shared" si="9"/>
        <v>42.15634434646153</v>
      </c>
      <c r="L55" s="80"/>
      <c r="M55" s="80"/>
    </row>
    <row r="56" spans="1:13" x14ac:dyDescent="0.35">
      <c r="A56" s="281"/>
      <c r="B56" s="76">
        <v>2012</v>
      </c>
      <c r="C56" s="81">
        <v>7582.98</v>
      </c>
      <c r="D56" s="71">
        <v>2047.8200000000002</v>
      </c>
      <c r="E56" s="82">
        <v>189</v>
      </c>
      <c r="F56" s="71">
        <v>30</v>
      </c>
      <c r="G56" s="83">
        <v>1942</v>
      </c>
      <c r="H56" s="71">
        <f t="shared" si="4"/>
        <v>11791.8</v>
      </c>
      <c r="I56" s="84">
        <f t="shared" si="8"/>
        <v>64.307230448277622</v>
      </c>
      <c r="J56" s="85">
        <f t="shared" si="9"/>
        <v>35.692769551722378</v>
      </c>
      <c r="L56" s="80"/>
      <c r="M56" s="80"/>
    </row>
    <row r="57" spans="1:13" x14ac:dyDescent="0.35">
      <c r="A57" s="281"/>
      <c r="B57" s="76">
        <v>2013</v>
      </c>
      <c r="C57" s="81">
        <v>7256.3</v>
      </c>
      <c r="D57" s="71">
        <v>2843.5234657039709</v>
      </c>
      <c r="E57" s="83">
        <v>198</v>
      </c>
      <c r="F57" s="71">
        <v>48</v>
      </c>
      <c r="G57" s="83">
        <v>2232</v>
      </c>
      <c r="H57" s="71">
        <f t="shared" ref="H57:H58" si="10">SUM(C57:G57)</f>
        <v>12577.823465703972</v>
      </c>
      <c r="I57" s="84">
        <f t="shared" si="8"/>
        <v>57.691221535950142</v>
      </c>
      <c r="J57" s="85">
        <f t="shared" si="9"/>
        <v>42.308778464049865</v>
      </c>
      <c r="L57" s="80"/>
      <c r="M57" s="80"/>
    </row>
    <row r="58" spans="1:13" x14ac:dyDescent="0.35">
      <c r="A58" s="281"/>
      <c r="B58" s="76">
        <v>2014</v>
      </c>
      <c r="C58" s="81">
        <v>7444.6715996059065</v>
      </c>
      <c r="D58" s="71">
        <v>2611.3690942142434</v>
      </c>
      <c r="E58" s="83">
        <v>263</v>
      </c>
      <c r="F58" s="71">
        <v>63</v>
      </c>
      <c r="G58" s="83">
        <v>2313</v>
      </c>
      <c r="H58" s="71">
        <f t="shared" si="10"/>
        <v>12695.04069382015</v>
      </c>
      <c r="I58" s="84">
        <f t="shared" si="8"/>
        <v>58.642361053871348</v>
      </c>
      <c r="J58" s="85">
        <f t="shared" si="9"/>
        <v>41.357638946128652</v>
      </c>
      <c r="L58" s="80"/>
      <c r="M58" s="80"/>
    </row>
    <row r="59" spans="1:13" x14ac:dyDescent="0.35">
      <c r="A59" s="281"/>
      <c r="B59" s="76">
        <v>2015</v>
      </c>
      <c r="C59" s="81">
        <v>8558.7493159014539</v>
      </c>
      <c r="D59" s="71">
        <v>2354.6455696202534</v>
      </c>
      <c r="E59" s="83">
        <v>504</v>
      </c>
      <c r="F59" s="71">
        <v>65</v>
      </c>
      <c r="G59" s="83">
        <v>2298</v>
      </c>
      <c r="H59" s="71">
        <v>13780.394885521708</v>
      </c>
      <c r="I59" s="86">
        <v>62.108157182735411</v>
      </c>
      <c r="J59" s="87">
        <v>37.891842817264589</v>
      </c>
      <c r="L59" s="80"/>
      <c r="M59" s="80"/>
    </row>
    <row r="60" spans="1:13" x14ac:dyDescent="0.35">
      <c r="A60" s="281"/>
      <c r="B60" s="76">
        <v>2016</v>
      </c>
      <c r="C60" s="81">
        <v>8481.349281861465</v>
      </c>
      <c r="D60" s="71">
        <v>1791.2492088775618</v>
      </c>
      <c r="E60" s="83">
        <v>638</v>
      </c>
      <c r="F60" s="71">
        <v>54</v>
      </c>
      <c r="G60" s="83">
        <v>2062</v>
      </c>
      <c r="H60" s="71">
        <v>13026.598490739027</v>
      </c>
      <c r="I60" s="86">
        <v>65.107935029171998</v>
      </c>
      <c r="J60" s="87">
        <v>34.89206497082801</v>
      </c>
      <c r="L60" s="80"/>
      <c r="M60" s="80"/>
    </row>
    <row r="61" spans="1:13" x14ac:dyDescent="0.35">
      <c r="A61" s="281"/>
      <c r="B61" s="76" t="s">
        <v>94</v>
      </c>
      <c r="C61" s="81">
        <v>8825.7012887214969</v>
      </c>
      <c r="D61" s="71">
        <v>1791.2492088775618</v>
      </c>
      <c r="E61" s="83">
        <v>843</v>
      </c>
      <c r="F61" s="71">
        <v>42</v>
      </c>
      <c r="G61" s="83">
        <v>2335</v>
      </c>
      <c r="H61" s="71">
        <v>13836.950497599059</v>
      </c>
      <c r="I61" s="86">
        <v>63.783572039611634</v>
      </c>
      <c r="J61" s="87">
        <v>36.216427960388359</v>
      </c>
      <c r="L61" s="80"/>
      <c r="M61" s="80"/>
    </row>
    <row r="62" spans="1:13" x14ac:dyDescent="0.35">
      <c r="A62" s="281"/>
      <c r="B62" s="76" t="s">
        <v>95</v>
      </c>
      <c r="C62" s="81">
        <v>8757.2384721233975</v>
      </c>
      <c r="D62" s="71">
        <v>1678.2068181818181</v>
      </c>
      <c r="E62" s="83">
        <v>965</v>
      </c>
      <c r="F62" s="71">
        <v>40.666666666666664</v>
      </c>
      <c r="G62" s="81">
        <v>2115.333333333333</v>
      </c>
      <c r="H62" s="71">
        <v>13556.445290305215</v>
      </c>
      <c r="I62" s="86">
        <v>64.598338905155813</v>
      </c>
      <c r="J62" s="87">
        <v>35.401661094844187</v>
      </c>
      <c r="L62" s="80"/>
      <c r="M62" s="80"/>
    </row>
    <row r="63" spans="1:13" x14ac:dyDescent="0.35">
      <c r="A63" s="281"/>
      <c r="B63" s="76">
        <v>2019</v>
      </c>
      <c r="C63" s="81">
        <v>8743.0574434533391</v>
      </c>
      <c r="D63" s="71">
        <v>1892.6696851203953</v>
      </c>
      <c r="E63" s="83">
        <v>811</v>
      </c>
      <c r="F63" s="71">
        <v>57</v>
      </c>
      <c r="G63" s="81">
        <v>2518</v>
      </c>
      <c r="H63" s="71">
        <v>14021.727128573735</v>
      </c>
      <c r="I63" s="86">
        <v>62.353641340206764</v>
      </c>
      <c r="J63" s="87">
        <v>37.646358659793236</v>
      </c>
      <c r="L63" s="80"/>
      <c r="M63" s="80"/>
    </row>
    <row r="64" spans="1:13" ht="15" thickBot="1" x14ac:dyDescent="0.4">
      <c r="A64" s="281"/>
      <c r="B64" s="76">
        <v>2020</v>
      </c>
      <c r="C64" s="81">
        <v>7925.3606064493097</v>
      </c>
      <c r="D64" s="71">
        <v>734.18112747941075</v>
      </c>
      <c r="E64" s="83">
        <v>461</v>
      </c>
      <c r="F64" s="71">
        <v>78</v>
      </c>
      <c r="G64" s="81">
        <v>1014</v>
      </c>
      <c r="H64" s="71">
        <v>10212.54173392872</v>
      </c>
      <c r="I64" s="167">
        <v>77.604193088574618</v>
      </c>
      <c r="J64" s="168">
        <v>22.395806911425392</v>
      </c>
      <c r="L64" s="80"/>
      <c r="M64" s="80"/>
    </row>
    <row r="65" spans="1:13" ht="15" thickBot="1" x14ac:dyDescent="0.4">
      <c r="A65" s="282"/>
      <c r="B65" s="173" t="s">
        <v>115</v>
      </c>
      <c r="C65" s="174">
        <v>1.2329722389989359</v>
      </c>
      <c r="D65" s="174">
        <v>0.2791563222355174</v>
      </c>
      <c r="E65" s="174">
        <v>1.9870689655172413</v>
      </c>
      <c r="F65" s="174">
        <v>3.9</v>
      </c>
      <c r="G65" s="174">
        <v>0.62747524752475248</v>
      </c>
      <c r="H65" s="174">
        <v>0.93471370501413809</v>
      </c>
      <c r="I65" s="175"/>
      <c r="J65" s="176"/>
    </row>
    <row r="66" spans="1:13" ht="15" thickTop="1" x14ac:dyDescent="0.35"/>
    <row r="67" spans="1:13" s="1" customFormat="1" x14ac:dyDescent="0.35">
      <c r="A67" s="283" t="s">
        <v>96</v>
      </c>
      <c r="B67" s="283"/>
      <c r="C67" s="283"/>
      <c r="D67" s="283"/>
      <c r="E67" s="283"/>
      <c r="F67" s="283"/>
      <c r="G67" s="283"/>
      <c r="H67" s="283"/>
      <c r="I67" s="283"/>
      <c r="J67" s="283"/>
    </row>
    <row r="68" spans="1:13" s="1" customFormat="1" x14ac:dyDescent="0.35">
      <c r="A68" s="283"/>
      <c r="B68" s="283"/>
      <c r="C68" s="283"/>
      <c r="D68" s="283"/>
      <c r="E68" s="283"/>
      <c r="F68" s="283"/>
      <c r="G68" s="283"/>
      <c r="H68" s="283"/>
      <c r="I68" s="283"/>
      <c r="J68" s="283"/>
      <c r="M68" s="94"/>
    </row>
    <row r="69" spans="1:13" s="1" customFormat="1" x14ac:dyDescent="0.35">
      <c r="A69" s="283"/>
      <c r="B69" s="283"/>
      <c r="C69" s="283"/>
      <c r="D69" s="283"/>
      <c r="E69" s="283"/>
      <c r="F69" s="283"/>
      <c r="G69" s="283"/>
      <c r="H69" s="283"/>
      <c r="I69" s="283"/>
      <c r="J69" s="283"/>
    </row>
    <row r="70" spans="1:13" s="1" customFormat="1" x14ac:dyDescent="0.35">
      <c r="A70" s="283"/>
      <c r="B70" s="283"/>
      <c r="C70" s="283"/>
      <c r="D70" s="283"/>
      <c r="E70" s="283"/>
      <c r="F70" s="283"/>
      <c r="G70" s="283"/>
      <c r="H70" s="283"/>
      <c r="I70" s="283"/>
      <c r="J70" s="283"/>
    </row>
    <row r="71" spans="1:13" s="1" customFormat="1" x14ac:dyDescent="0.35">
      <c r="A71" s="284" t="s">
        <v>97</v>
      </c>
      <c r="B71" s="285"/>
      <c r="C71" s="285"/>
      <c r="D71" s="285"/>
      <c r="E71" s="285"/>
      <c r="F71" s="285"/>
      <c r="G71" s="285"/>
      <c r="H71" s="285"/>
      <c r="I71" s="285"/>
      <c r="J71" s="285"/>
    </row>
    <row r="72" spans="1:13" s="1" customFormat="1" x14ac:dyDescent="0.35">
      <c r="A72" s="285"/>
      <c r="B72" s="285"/>
      <c r="C72" s="285"/>
      <c r="D72" s="285"/>
      <c r="E72" s="285"/>
      <c r="F72" s="285"/>
      <c r="G72" s="285"/>
      <c r="H72" s="285"/>
      <c r="I72" s="285"/>
      <c r="J72" s="285"/>
    </row>
    <row r="73" spans="1:13" s="1" customFormat="1" x14ac:dyDescent="0.35">
      <c r="A73" s="218" t="s">
        <v>98</v>
      </c>
      <c r="B73" s="271"/>
      <c r="C73" s="271"/>
      <c r="D73" s="271"/>
      <c r="E73" s="271"/>
      <c r="F73" s="271"/>
      <c r="G73" s="271"/>
      <c r="H73" s="271"/>
      <c r="I73" s="271"/>
      <c r="J73" s="271"/>
      <c r="K73" s="271"/>
      <c r="L73" s="271"/>
      <c r="M73" s="271"/>
    </row>
    <row r="74" spans="1:13" s="1" customFormat="1" ht="28.5" customHeight="1" x14ac:dyDescent="0.35">
      <c r="A74" s="271"/>
      <c r="B74" s="271"/>
      <c r="C74" s="271"/>
      <c r="D74" s="271"/>
      <c r="E74" s="271"/>
      <c r="F74" s="271"/>
      <c r="G74" s="271"/>
      <c r="H74" s="271"/>
      <c r="I74" s="271"/>
      <c r="J74" s="271"/>
      <c r="K74" s="271"/>
      <c r="L74" s="271"/>
      <c r="M74" s="271"/>
    </row>
    <row r="75" spans="1:13" s="1" customFormat="1" x14ac:dyDescent="0.35">
      <c r="A75" s="177"/>
      <c r="B75" s="179"/>
      <c r="C75" s="179"/>
      <c r="D75" s="179"/>
      <c r="E75" s="179"/>
      <c r="F75" s="179"/>
      <c r="G75" s="179"/>
      <c r="H75" s="179"/>
      <c r="I75" s="179"/>
      <c r="J75" s="179"/>
      <c r="K75" s="179"/>
      <c r="L75" s="179"/>
      <c r="M75" s="179"/>
    </row>
    <row r="76" spans="1:13" s="1" customFormat="1" x14ac:dyDescent="0.35">
      <c r="A76" s="179"/>
      <c r="B76" s="179"/>
      <c r="C76" s="179"/>
      <c r="D76" s="179"/>
      <c r="E76" s="179"/>
      <c r="F76" s="179"/>
      <c r="G76" s="179"/>
      <c r="H76" s="179"/>
      <c r="I76" s="179"/>
      <c r="J76" s="179"/>
      <c r="K76" s="179"/>
      <c r="L76" s="179"/>
      <c r="M76" s="179"/>
    </row>
    <row r="77" spans="1:13" s="1" customFormat="1" ht="17" x14ac:dyDescent="0.4">
      <c r="A77" s="95"/>
      <c r="B77" s="96"/>
      <c r="C77" s="96"/>
      <c r="D77" s="96"/>
      <c r="E77" s="96"/>
      <c r="F77" s="96"/>
      <c r="G77" s="96"/>
      <c r="H77" s="96"/>
      <c r="I77" s="96"/>
      <c r="J77" s="97"/>
      <c r="K77" s="96"/>
      <c r="L77" s="96"/>
      <c r="M77" s="96"/>
    </row>
    <row r="78" spans="1:13" s="1" customFormat="1" x14ac:dyDescent="0.35">
      <c r="A78" s="177"/>
      <c r="B78" s="179"/>
      <c r="C78" s="179"/>
      <c r="D78" s="179"/>
      <c r="E78" s="179"/>
      <c r="F78" s="179"/>
      <c r="G78" s="179"/>
      <c r="H78" s="179"/>
      <c r="I78" s="179"/>
      <c r="J78" s="179"/>
      <c r="K78" s="179"/>
      <c r="L78" s="179"/>
      <c r="M78" s="179"/>
    </row>
    <row r="79" spans="1:13" s="1" customFormat="1" x14ac:dyDescent="0.35">
      <c r="A79" s="179"/>
      <c r="B79" s="179"/>
      <c r="C79" s="179"/>
      <c r="D79" s="179"/>
      <c r="E79" s="179"/>
      <c r="F79" s="179"/>
      <c r="G79" s="179"/>
      <c r="H79" s="179"/>
      <c r="I79" s="179"/>
      <c r="J79" s="179"/>
      <c r="K79" s="179"/>
      <c r="L79" s="179"/>
      <c r="M79" s="179"/>
    </row>
    <row r="80" spans="1:13" x14ac:dyDescent="0.35">
      <c r="B80" s="98"/>
      <c r="D80" s="99"/>
      <c r="E80" s="99"/>
      <c r="F80" s="99"/>
      <c r="G80" s="99"/>
      <c r="H80" s="99"/>
    </row>
    <row r="81" spans="2:8" x14ac:dyDescent="0.35">
      <c r="B81" s="98"/>
      <c r="D81" s="99"/>
      <c r="E81" s="99"/>
      <c r="F81" s="100"/>
      <c r="G81" s="99"/>
      <c r="H81" s="100"/>
    </row>
    <row r="82" spans="2:8" x14ac:dyDescent="0.35">
      <c r="B82" s="98"/>
      <c r="D82" s="99"/>
      <c r="E82" s="99"/>
      <c r="F82" s="100"/>
      <c r="G82" s="99"/>
      <c r="H82" s="100"/>
    </row>
    <row r="83" spans="2:8" ht="15" customHeight="1" x14ac:dyDescent="0.35">
      <c r="B83" s="98"/>
      <c r="D83" s="99"/>
      <c r="E83" s="99"/>
      <c r="F83" s="100"/>
      <c r="G83" s="99"/>
      <c r="H83" s="100"/>
    </row>
    <row r="84" spans="2:8" x14ac:dyDescent="0.35">
      <c r="B84" s="98"/>
      <c r="D84" s="99"/>
      <c r="E84" s="99"/>
      <c r="F84" s="100"/>
      <c r="G84" s="99"/>
      <c r="H84" s="100"/>
    </row>
    <row r="85" spans="2:8" x14ac:dyDescent="0.35">
      <c r="B85" s="98"/>
      <c r="D85" s="99"/>
      <c r="E85" s="99"/>
      <c r="F85" s="100"/>
      <c r="G85" s="99"/>
      <c r="H85" s="99"/>
    </row>
    <row r="86" spans="2:8" ht="15" customHeight="1" x14ac:dyDescent="0.35">
      <c r="B86" s="98"/>
      <c r="D86" s="99"/>
      <c r="E86" s="99"/>
      <c r="F86" s="99"/>
      <c r="G86" s="99"/>
      <c r="H86" s="99"/>
    </row>
    <row r="87" spans="2:8" x14ac:dyDescent="0.35">
      <c r="B87" s="98"/>
      <c r="D87" s="99"/>
      <c r="E87" s="99"/>
      <c r="F87" s="100"/>
      <c r="G87" s="99"/>
      <c r="H87" s="100"/>
    </row>
    <row r="88" spans="2:8" x14ac:dyDescent="0.35">
      <c r="B88" s="98"/>
      <c r="D88" s="99"/>
      <c r="E88" s="99"/>
      <c r="F88" s="100"/>
      <c r="G88" s="99"/>
      <c r="H88" s="100"/>
    </row>
    <row r="97" spans="1:10" x14ac:dyDescent="0.35">
      <c r="A97" s="60"/>
      <c r="B97" s="101"/>
      <c r="C97" s="102"/>
      <c r="D97" s="102"/>
      <c r="E97" s="102"/>
      <c r="F97" s="102"/>
      <c r="G97" s="102"/>
      <c r="H97" s="102"/>
      <c r="I97" s="102"/>
      <c r="J97" s="102"/>
    </row>
    <row r="98" spans="1:10" x14ac:dyDescent="0.35">
      <c r="B98" s="101"/>
      <c r="C98" s="102"/>
      <c r="D98" s="102"/>
      <c r="E98" s="102"/>
      <c r="F98" s="102"/>
      <c r="G98" s="102"/>
      <c r="H98" s="102"/>
      <c r="I98" s="102"/>
      <c r="J98" s="102"/>
    </row>
    <row r="99" spans="1:10" x14ac:dyDescent="0.35">
      <c r="B99" s="101"/>
      <c r="C99" s="102"/>
      <c r="D99" s="102"/>
      <c r="E99" s="102"/>
      <c r="F99" s="102"/>
      <c r="G99" s="102"/>
      <c r="H99" s="102"/>
      <c r="I99" s="102"/>
      <c r="J99" s="102"/>
    </row>
    <row r="100" spans="1:10" x14ac:dyDescent="0.35">
      <c r="B100" s="101"/>
    </row>
    <row r="101" spans="1:10" x14ac:dyDescent="0.35">
      <c r="B101" s="101"/>
    </row>
    <row r="102" spans="1:10" x14ac:dyDescent="0.35">
      <c r="B102" s="101"/>
    </row>
    <row r="103" spans="1:10" x14ac:dyDescent="0.35">
      <c r="B103" s="101"/>
    </row>
    <row r="104" spans="1:10" x14ac:dyDescent="0.35">
      <c r="B104" s="101"/>
    </row>
  </sheetData>
  <mergeCells count="7">
    <mergeCell ref="A73:M74"/>
    <mergeCell ref="A1:J1"/>
    <mergeCell ref="A3:A23"/>
    <mergeCell ref="A24:A44"/>
    <mergeCell ref="A45:A65"/>
    <mergeCell ref="A67:J70"/>
    <mergeCell ref="A71:J72"/>
  </mergeCells>
  <pageMargins left="0.7" right="0.7" top="0.75" bottom="0.75" header="0.3" footer="0.3"/>
  <pageSetup paperSize="9" scale="41" orientation="landscape" r:id="rId1"/>
  <headerFooter>
    <oddHeader>&amp;C&amp;"Calibri,Regular"&amp;13SRAD Report No.2091 Transport Statistics Oldham 2020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4BFFC-CED0-49FF-A6AA-C53AA193C435}">
  <sheetPr>
    <pageSetUpPr fitToPage="1"/>
  </sheetPr>
  <dimension ref="A1:D25"/>
  <sheetViews>
    <sheetView zoomScale="90" zoomScaleNormal="90" workbookViewId="0">
      <selection activeCell="O7" sqref="O7"/>
    </sheetView>
  </sheetViews>
  <sheetFormatPr defaultColWidth="9.1796875" defaultRowHeight="12.5" x14ac:dyDescent="0.25"/>
  <cols>
    <col min="1" max="16384" width="9.1796875" style="3"/>
  </cols>
  <sheetData>
    <row r="1" spans="1:4" ht="14" x14ac:dyDescent="0.3">
      <c r="A1" s="2"/>
    </row>
    <row r="2" spans="1:4" ht="14" x14ac:dyDescent="0.3">
      <c r="A2" s="2"/>
    </row>
    <row r="3" spans="1:4" ht="14.5" x14ac:dyDescent="0.35">
      <c r="A3" s="4"/>
    </row>
    <row r="4" spans="1:4" ht="14" x14ac:dyDescent="0.3">
      <c r="A4" s="2"/>
    </row>
    <row r="5" spans="1:4" ht="26.25" customHeight="1" x14ac:dyDescent="0.3">
      <c r="A5" s="2"/>
      <c r="C5" s="5"/>
      <c r="D5" s="6"/>
    </row>
    <row r="6" spans="1:4" ht="26.25" customHeight="1" x14ac:dyDescent="0.3">
      <c r="A6" s="2"/>
    </row>
    <row r="7" spans="1:4" ht="14" x14ac:dyDescent="0.3">
      <c r="A7" s="2"/>
    </row>
    <row r="8" spans="1:4" ht="14" x14ac:dyDescent="0.3">
      <c r="A8" s="2"/>
    </row>
    <row r="9" spans="1:4" ht="14" x14ac:dyDescent="0.3">
      <c r="A9" s="2"/>
    </row>
    <row r="10" spans="1:4" ht="14" x14ac:dyDescent="0.3">
      <c r="A10" s="2"/>
    </row>
    <row r="11" spans="1:4" ht="14" x14ac:dyDescent="0.3">
      <c r="A11" s="2"/>
    </row>
    <row r="12" spans="1:4" ht="14" x14ac:dyDescent="0.3">
      <c r="A12" s="2"/>
    </row>
    <row r="13" spans="1:4" ht="14" x14ac:dyDescent="0.3">
      <c r="A13" s="2"/>
    </row>
    <row r="14" spans="1:4" ht="14" x14ac:dyDescent="0.3">
      <c r="A14" s="2"/>
    </row>
    <row r="15" spans="1:4" ht="14" x14ac:dyDescent="0.3">
      <c r="A15" s="2"/>
    </row>
    <row r="16" spans="1:4" ht="14" x14ac:dyDescent="0.3">
      <c r="A16" s="7"/>
    </row>
    <row r="17" spans="1:1" ht="14" x14ac:dyDescent="0.3">
      <c r="A17" s="2"/>
    </row>
    <row r="18" spans="1:1" ht="14" x14ac:dyDescent="0.3">
      <c r="A18" s="2"/>
    </row>
    <row r="19" spans="1:1" ht="14" x14ac:dyDescent="0.3">
      <c r="A19" s="2"/>
    </row>
    <row r="20" spans="1:1" ht="14" x14ac:dyDescent="0.3">
      <c r="A20" s="7"/>
    </row>
    <row r="21" spans="1:1" ht="14" x14ac:dyDescent="0.3">
      <c r="A21" s="2"/>
    </row>
    <row r="22" spans="1:1" ht="14" x14ac:dyDescent="0.3">
      <c r="A22" s="2"/>
    </row>
    <row r="23" spans="1:1" ht="14" x14ac:dyDescent="0.3">
      <c r="A23" s="2"/>
    </row>
    <row r="24" spans="1:1" ht="14" x14ac:dyDescent="0.3">
      <c r="A24" s="2"/>
    </row>
    <row r="25" spans="1:1" ht="14" x14ac:dyDescent="0.3">
      <c r="A25" s="2"/>
    </row>
  </sheetData>
  <pageMargins left="0.70866141732283472" right="0.70866141732283472" top="0.74803149606299213" bottom="0.74803149606299213" header="0.31496062992125984" footer="0.31496062992125984"/>
  <pageSetup paperSize="9" scale="89" orientation="landscape" r:id="rId1"/>
  <headerFooter>
    <oddHeader>&amp;C&amp;"Calibri,Regular"&amp;13SRAD Report No.2091 Transport Statistics Oldham 2020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4EAD-08B4-4AEF-8EBE-B798F8154835}">
  <sheetPr>
    <pageSetUpPr fitToPage="1"/>
  </sheetPr>
  <dimension ref="A1:R44"/>
  <sheetViews>
    <sheetView zoomScale="75" zoomScaleNormal="75" zoomScalePageLayoutView="75" workbookViewId="0">
      <selection sqref="A1:R55"/>
    </sheetView>
  </sheetViews>
  <sheetFormatPr defaultColWidth="9.1796875" defaultRowHeight="14.5" x14ac:dyDescent="0.35"/>
  <cols>
    <col min="1" max="1" width="7.1796875" style="108" customWidth="1"/>
    <col min="2" max="2" width="39.26953125" style="107" bestFit="1" customWidth="1"/>
    <col min="3" max="4" width="6.453125" style="107" customWidth="1"/>
    <col min="5" max="5" width="6.7265625" style="107" customWidth="1"/>
    <col min="6" max="6" width="8" style="107" customWidth="1"/>
    <col min="7" max="7" width="14.81640625" style="107" customWidth="1"/>
    <col min="8" max="8" width="16.54296875" style="107" customWidth="1"/>
    <col min="9" max="9" width="10.26953125" style="107" customWidth="1"/>
    <col min="10" max="10" width="13.7265625" style="107" customWidth="1"/>
    <col min="11" max="11" width="10" style="107" customWidth="1"/>
    <col min="12" max="12" width="8.26953125" style="107" customWidth="1"/>
    <col min="13" max="13" width="11.453125" style="107" customWidth="1"/>
    <col min="14" max="14" width="27.7265625" style="107" customWidth="1"/>
    <col min="15" max="16384" width="9.1796875" style="107"/>
  </cols>
  <sheetData>
    <row r="1" spans="1:14" x14ac:dyDescent="0.35">
      <c r="A1" s="106" t="s">
        <v>6</v>
      </c>
    </row>
    <row r="2" spans="1:14" x14ac:dyDescent="0.35">
      <c r="A2" s="108" t="s">
        <v>7</v>
      </c>
    </row>
    <row r="3" spans="1:14" ht="15" thickBot="1" x14ac:dyDescent="0.4"/>
    <row r="4" spans="1:14" ht="15" thickTop="1" x14ac:dyDescent="0.35">
      <c r="A4" s="212" t="s">
        <v>104</v>
      </c>
      <c r="B4" s="213"/>
      <c r="C4" s="213"/>
      <c r="D4" s="213"/>
      <c r="E4" s="213"/>
      <c r="F4" s="213"/>
      <c r="G4" s="213"/>
      <c r="H4" s="213"/>
      <c r="I4" s="213"/>
      <c r="J4" s="213"/>
      <c r="K4" s="213"/>
      <c r="L4" s="213"/>
      <c r="M4" s="213"/>
      <c r="N4" s="214"/>
    </row>
    <row r="5" spans="1:14" x14ac:dyDescent="0.35">
      <c r="A5" s="109" t="s">
        <v>8</v>
      </c>
      <c r="B5" s="110" t="s">
        <v>9</v>
      </c>
      <c r="C5" s="111" t="s">
        <v>10</v>
      </c>
      <c r="D5" s="111" t="s">
        <v>11</v>
      </c>
      <c r="E5" s="111" t="s">
        <v>12</v>
      </c>
      <c r="F5" s="111" t="s">
        <v>13</v>
      </c>
      <c r="G5" s="112" t="s">
        <v>14</v>
      </c>
      <c r="H5" s="113" t="s">
        <v>15</v>
      </c>
      <c r="I5" s="112" t="s">
        <v>16</v>
      </c>
      <c r="J5" s="112" t="s">
        <v>17</v>
      </c>
      <c r="K5" s="112" t="s">
        <v>18</v>
      </c>
      <c r="L5" s="112" t="s">
        <v>19</v>
      </c>
      <c r="M5" s="112" t="s">
        <v>20</v>
      </c>
      <c r="N5" s="114" t="s">
        <v>21</v>
      </c>
    </row>
    <row r="6" spans="1:14" x14ac:dyDescent="0.35">
      <c r="A6" s="109">
        <v>85401</v>
      </c>
      <c r="B6" s="110" t="s">
        <v>22</v>
      </c>
      <c r="C6" s="115">
        <v>748</v>
      </c>
      <c r="D6" s="115">
        <v>76</v>
      </c>
      <c r="E6" s="115">
        <v>22</v>
      </c>
      <c r="F6" s="115">
        <v>47</v>
      </c>
      <c r="G6" s="115">
        <v>2</v>
      </c>
      <c r="H6" s="191">
        <v>1.3612960842685495</v>
      </c>
      <c r="I6" s="115">
        <v>1018.249471032875</v>
      </c>
      <c r="J6" s="110">
        <v>3</v>
      </c>
      <c r="K6" s="115">
        <v>113</v>
      </c>
      <c r="L6" s="110">
        <v>54</v>
      </c>
      <c r="M6" s="110"/>
      <c r="N6" s="117">
        <f>SUM(I6:M6)</f>
        <v>1188.2494710328751</v>
      </c>
    </row>
    <row r="7" spans="1:14" x14ac:dyDescent="0.35">
      <c r="A7" s="109">
        <v>85402</v>
      </c>
      <c r="B7" s="110" t="s">
        <v>23</v>
      </c>
      <c r="C7" s="115">
        <v>197</v>
      </c>
      <c r="D7" s="115">
        <v>23</v>
      </c>
      <c r="E7" s="115">
        <v>6</v>
      </c>
      <c r="F7" s="115">
        <v>3</v>
      </c>
      <c r="G7" s="115">
        <v>0</v>
      </c>
      <c r="H7" s="116">
        <v>1.3535353535353536</v>
      </c>
      <c r="I7" s="115">
        <v>266.64646464646466</v>
      </c>
      <c r="J7" s="110">
        <v>1</v>
      </c>
      <c r="K7" s="115">
        <v>4</v>
      </c>
      <c r="L7" s="110">
        <v>155</v>
      </c>
      <c r="M7" s="110"/>
      <c r="N7" s="117">
        <f t="shared" ref="N7:N34" si="0">SUM(I7:M7)</f>
        <v>426.64646464646466</v>
      </c>
    </row>
    <row r="8" spans="1:14" x14ac:dyDescent="0.35">
      <c r="A8" s="109">
        <v>85403</v>
      </c>
      <c r="B8" s="110" t="s">
        <v>24</v>
      </c>
      <c r="C8" s="115">
        <v>763</v>
      </c>
      <c r="D8" s="115">
        <v>79</v>
      </c>
      <c r="E8" s="115">
        <v>15</v>
      </c>
      <c r="F8" s="115">
        <v>15</v>
      </c>
      <c r="G8" s="115">
        <v>1</v>
      </c>
      <c r="H8" s="118">
        <v>1.3612960842685495</v>
      </c>
      <c r="I8" s="115">
        <v>1038.6689122969033</v>
      </c>
      <c r="J8" s="110">
        <v>5</v>
      </c>
      <c r="K8" s="115">
        <v>67.094594594594597</v>
      </c>
      <c r="L8" s="110">
        <v>88</v>
      </c>
      <c r="M8" s="110"/>
      <c r="N8" s="117">
        <f t="shared" si="0"/>
        <v>1198.7635068914979</v>
      </c>
    </row>
    <row r="9" spans="1:14" x14ac:dyDescent="0.35">
      <c r="A9" s="109">
        <v>85404</v>
      </c>
      <c r="B9" s="110" t="s">
        <v>25</v>
      </c>
      <c r="C9" s="115">
        <v>216</v>
      </c>
      <c r="D9" s="115">
        <v>19</v>
      </c>
      <c r="E9" s="115">
        <v>5</v>
      </c>
      <c r="F9" s="115">
        <v>3</v>
      </c>
      <c r="G9" s="115">
        <v>0</v>
      </c>
      <c r="H9" s="118">
        <v>1.3614949757369406</v>
      </c>
      <c r="I9" s="115">
        <v>294.08291475917918</v>
      </c>
      <c r="J9" s="110">
        <v>0</v>
      </c>
      <c r="K9" s="115">
        <v>13.418918918918919</v>
      </c>
      <c r="L9" s="110">
        <v>58</v>
      </c>
      <c r="M9" s="110"/>
      <c r="N9" s="117">
        <f t="shared" si="0"/>
        <v>365.50183367809808</v>
      </c>
    </row>
    <row r="10" spans="1:14" x14ac:dyDescent="0.35">
      <c r="A10" s="109">
        <v>85405</v>
      </c>
      <c r="B10" s="110" t="s">
        <v>26</v>
      </c>
      <c r="C10" s="115">
        <v>188</v>
      </c>
      <c r="D10" s="115">
        <v>26</v>
      </c>
      <c r="E10" s="115">
        <v>9</v>
      </c>
      <c r="F10" s="115">
        <v>8</v>
      </c>
      <c r="G10" s="115">
        <v>1</v>
      </c>
      <c r="H10" s="118">
        <v>1.3614949757369406</v>
      </c>
      <c r="I10" s="115">
        <v>255.96105543854483</v>
      </c>
      <c r="J10" s="110">
        <v>0</v>
      </c>
      <c r="K10" s="115">
        <v>35.783783783783782</v>
      </c>
      <c r="L10" s="110">
        <v>24</v>
      </c>
      <c r="M10" s="110"/>
      <c r="N10" s="117">
        <f t="shared" si="0"/>
        <v>315.74483922232861</v>
      </c>
    </row>
    <row r="11" spans="1:14" x14ac:dyDescent="0.35">
      <c r="A11" s="109">
        <v>85406</v>
      </c>
      <c r="B11" s="110" t="s">
        <v>27</v>
      </c>
      <c r="C11" s="115">
        <v>0</v>
      </c>
      <c r="D11" s="115">
        <v>0</v>
      </c>
      <c r="E11" s="115">
        <v>0</v>
      </c>
      <c r="F11" s="115">
        <v>51</v>
      </c>
      <c r="G11" s="115">
        <v>0</v>
      </c>
      <c r="H11" s="118">
        <v>1.3614949757369406</v>
      </c>
      <c r="I11" s="115">
        <v>0</v>
      </c>
      <c r="J11" s="115">
        <v>9</v>
      </c>
      <c r="K11" s="115">
        <v>407</v>
      </c>
      <c r="L11" s="115">
        <v>126</v>
      </c>
      <c r="M11" s="110"/>
      <c r="N11" s="117">
        <f t="shared" si="0"/>
        <v>542</v>
      </c>
    </row>
    <row r="12" spans="1:14" x14ac:dyDescent="0.35">
      <c r="A12" s="109">
        <v>85407</v>
      </c>
      <c r="B12" s="110" t="s">
        <v>28</v>
      </c>
      <c r="C12" s="115">
        <v>938</v>
      </c>
      <c r="D12" s="115">
        <v>34</v>
      </c>
      <c r="E12" s="115">
        <v>5</v>
      </c>
      <c r="F12" s="115">
        <v>12</v>
      </c>
      <c r="G12" s="115">
        <v>2</v>
      </c>
      <c r="H12" s="118">
        <v>1.3614949757369406</v>
      </c>
      <c r="I12" s="115">
        <v>1277.0822872412502</v>
      </c>
      <c r="J12" s="110">
        <v>5</v>
      </c>
      <c r="K12" s="115">
        <v>53.675675675675677</v>
      </c>
      <c r="L12" s="110">
        <v>110</v>
      </c>
      <c r="M12" s="110"/>
      <c r="N12" s="117">
        <f t="shared" si="0"/>
        <v>1445.7579629169259</v>
      </c>
    </row>
    <row r="13" spans="1:14" x14ac:dyDescent="0.35">
      <c r="A13" s="109">
        <v>85408</v>
      </c>
      <c r="B13" s="110" t="s">
        <v>29</v>
      </c>
      <c r="C13" s="115">
        <v>67</v>
      </c>
      <c r="D13" s="115">
        <v>3</v>
      </c>
      <c r="E13" s="115">
        <v>1</v>
      </c>
      <c r="F13" s="115">
        <v>0</v>
      </c>
      <c r="G13" s="115">
        <v>0</v>
      </c>
      <c r="H13" s="118">
        <v>1.3614949757369406</v>
      </c>
      <c r="I13" s="115">
        <v>91.220163374375019</v>
      </c>
      <c r="J13" s="110">
        <v>0</v>
      </c>
      <c r="K13" s="115">
        <v>0</v>
      </c>
      <c r="L13" s="110">
        <v>0</v>
      </c>
      <c r="M13" s="110"/>
      <c r="N13" s="117">
        <f t="shared" si="0"/>
        <v>91.220163374375019</v>
      </c>
    </row>
    <row r="14" spans="1:14" x14ac:dyDescent="0.35">
      <c r="A14" s="109">
        <v>85410</v>
      </c>
      <c r="B14" s="110" t="s">
        <v>30</v>
      </c>
      <c r="C14" s="115" t="s">
        <v>31</v>
      </c>
      <c r="D14" s="115" t="s">
        <v>31</v>
      </c>
      <c r="E14" s="115" t="s">
        <v>31</v>
      </c>
      <c r="F14" s="115" t="s">
        <v>31</v>
      </c>
      <c r="G14" s="115" t="s">
        <v>31</v>
      </c>
      <c r="H14" s="116"/>
      <c r="I14" s="115"/>
      <c r="J14" s="110">
        <v>5</v>
      </c>
      <c r="K14" s="115" t="s">
        <v>31</v>
      </c>
      <c r="L14" s="110">
        <v>61</v>
      </c>
      <c r="M14" s="110"/>
      <c r="N14" s="117">
        <f t="shared" si="0"/>
        <v>66</v>
      </c>
    </row>
    <row r="15" spans="1:14" x14ac:dyDescent="0.35">
      <c r="A15" s="109">
        <v>85411</v>
      </c>
      <c r="B15" s="110" t="s">
        <v>32</v>
      </c>
      <c r="C15" s="115">
        <v>346</v>
      </c>
      <c r="D15" s="115">
        <v>18</v>
      </c>
      <c r="E15" s="115">
        <v>2</v>
      </c>
      <c r="F15" s="115">
        <v>1</v>
      </c>
      <c r="G15" s="115">
        <v>0</v>
      </c>
      <c r="H15" s="118">
        <v>1.3614949757369406</v>
      </c>
      <c r="I15" s="115">
        <v>471.07726160498146</v>
      </c>
      <c r="J15" s="110">
        <v>0</v>
      </c>
      <c r="K15" s="115">
        <v>4.4729729729729728</v>
      </c>
      <c r="L15" s="110">
        <v>32</v>
      </c>
      <c r="M15" s="110"/>
      <c r="N15" s="117">
        <f t="shared" si="0"/>
        <v>507.55023457795443</v>
      </c>
    </row>
    <row r="16" spans="1:14" x14ac:dyDescent="0.35">
      <c r="A16" s="109">
        <v>85413</v>
      </c>
      <c r="B16" s="110" t="s">
        <v>33</v>
      </c>
      <c r="C16" s="115">
        <v>18</v>
      </c>
      <c r="D16" s="115">
        <v>7</v>
      </c>
      <c r="E16" s="115">
        <v>2</v>
      </c>
      <c r="F16" s="115">
        <v>121</v>
      </c>
      <c r="G16" s="115">
        <v>1</v>
      </c>
      <c r="H16" s="118">
        <v>1.3614949757369406</v>
      </c>
      <c r="I16" s="115">
        <v>24.50690956326493</v>
      </c>
      <c r="J16" s="110">
        <v>4</v>
      </c>
      <c r="K16" s="115">
        <v>469</v>
      </c>
      <c r="L16" s="110">
        <v>121</v>
      </c>
      <c r="M16" s="110"/>
      <c r="N16" s="117">
        <f t="shared" si="0"/>
        <v>618.50690956326491</v>
      </c>
    </row>
    <row r="17" spans="1:18" x14ac:dyDescent="0.35">
      <c r="A17" s="109">
        <v>85415</v>
      </c>
      <c r="B17" s="110" t="s">
        <v>34</v>
      </c>
      <c r="C17" s="115">
        <v>413</v>
      </c>
      <c r="D17" s="115">
        <v>28</v>
      </c>
      <c r="E17" s="115">
        <v>4</v>
      </c>
      <c r="F17" s="115">
        <v>0</v>
      </c>
      <c r="G17" s="115">
        <v>3</v>
      </c>
      <c r="H17" s="116">
        <v>1.4233576642335766</v>
      </c>
      <c r="I17" s="115">
        <v>587.8467153284671</v>
      </c>
      <c r="J17" s="110">
        <v>10</v>
      </c>
      <c r="K17" s="115">
        <v>0</v>
      </c>
      <c r="L17" s="110"/>
      <c r="M17" s="110"/>
      <c r="N17" s="117">
        <f t="shared" si="0"/>
        <v>597.8467153284671</v>
      </c>
    </row>
    <row r="18" spans="1:18" x14ac:dyDescent="0.35">
      <c r="A18" s="109">
        <v>85420</v>
      </c>
      <c r="B18" s="110" t="s">
        <v>35</v>
      </c>
      <c r="C18" s="115">
        <v>7</v>
      </c>
      <c r="D18" s="115">
        <v>2</v>
      </c>
      <c r="E18" s="115">
        <v>0</v>
      </c>
      <c r="F18" s="115">
        <v>0</v>
      </c>
      <c r="G18" s="115">
        <v>0</v>
      </c>
      <c r="H18" s="118">
        <v>1.3614949757369406</v>
      </c>
      <c r="I18" s="115">
        <v>9.5304648301585839</v>
      </c>
      <c r="J18" s="110">
        <v>0</v>
      </c>
      <c r="K18" s="115">
        <v>0</v>
      </c>
      <c r="L18" s="110">
        <v>99</v>
      </c>
      <c r="M18" s="110"/>
      <c r="N18" s="117">
        <f t="shared" si="0"/>
        <v>108.53046483015858</v>
      </c>
    </row>
    <row r="19" spans="1:18" x14ac:dyDescent="0.35">
      <c r="A19" s="109">
        <v>85421</v>
      </c>
      <c r="B19" s="110" t="s">
        <v>36</v>
      </c>
      <c r="C19" s="115" t="s">
        <v>31</v>
      </c>
      <c r="D19" s="115" t="s">
        <v>31</v>
      </c>
      <c r="E19" s="115" t="s">
        <v>31</v>
      </c>
      <c r="F19" s="115" t="s">
        <v>31</v>
      </c>
      <c r="G19" s="115" t="s">
        <v>31</v>
      </c>
      <c r="H19" s="116"/>
      <c r="I19" s="115"/>
      <c r="J19" s="115">
        <v>0</v>
      </c>
      <c r="K19" s="115" t="s">
        <v>31</v>
      </c>
      <c r="L19" s="115">
        <v>11</v>
      </c>
      <c r="M19" s="115"/>
      <c r="N19" s="117">
        <f t="shared" si="0"/>
        <v>11</v>
      </c>
    </row>
    <row r="20" spans="1:18" ht="15.5" customHeight="1" x14ac:dyDescent="0.35">
      <c r="A20" s="109">
        <v>85423</v>
      </c>
      <c r="B20" s="110" t="s">
        <v>37</v>
      </c>
      <c r="C20" s="215" t="s">
        <v>100</v>
      </c>
      <c r="D20" s="216"/>
      <c r="E20" s="216"/>
      <c r="F20" s="216"/>
      <c r="G20" s="216"/>
      <c r="H20" s="216"/>
      <c r="I20" s="216"/>
      <c r="J20" s="216"/>
      <c r="K20" s="216"/>
      <c r="L20" s="216"/>
      <c r="M20" s="217"/>
      <c r="N20" s="117">
        <f t="shared" si="0"/>
        <v>0</v>
      </c>
    </row>
    <row r="21" spans="1:18" x14ac:dyDescent="0.35">
      <c r="A21" s="109">
        <v>85424</v>
      </c>
      <c r="B21" s="110" t="s">
        <v>38</v>
      </c>
      <c r="C21" s="115" t="s">
        <v>31</v>
      </c>
      <c r="D21" s="115" t="s">
        <v>31</v>
      </c>
      <c r="E21" s="115" t="s">
        <v>31</v>
      </c>
      <c r="F21" s="115" t="s">
        <v>31</v>
      </c>
      <c r="G21" s="115" t="s">
        <v>31</v>
      </c>
      <c r="H21" s="116"/>
      <c r="I21" s="115"/>
      <c r="J21" s="115">
        <v>14</v>
      </c>
      <c r="K21" s="115" t="s">
        <v>31</v>
      </c>
      <c r="L21" s="115">
        <v>220</v>
      </c>
      <c r="M21" s="115"/>
      <c r="N21" s="117">
        <f t="shared" si="0"/>
        <v>234</v>
      </c>
    </row>
    <row r="22" spans="1:18" x14ac:dyDescent="0.35">
      <c r="A22" s="109">
        <v>85425</v>
      </c>
      <c r="B22" s="110" t="s">
        <v>39</v>
      </c>
      <c r="C22" s="115" t="s">
        <v>31</v>
      </c>
      <c r="D22" s="115" t="s">
        <v>31</v>
      </c>
      <c r="E22" s="115" t="s">
        <v>31</v>
      </c>
      <c r="F22" s="115" t="s">
        <v>31</v>
      </c>
      <c r="G22" s="115" t="s">
        <v>31</v>
      </c>
      <c r="H22" s="116"/>
      <c r="I22" s="115"/>
      <c r="J22" s="115">
        <v>1</v>
      </c>
      <c r="K22" s="115" t="s">
        <v>31</v>
      </c>
      <c r="L22" s="115">
        <v>57</v>
      </c>
      <c r="M22" s="115"/>
      <c r="N22" s="117">
        <f t="shared" si="0"/>
        <v>58</v>
      </c>
    </row>
    <row r="23" spans="1:18" x14ac:dyDescent="0.35">
      <c r="A23" s="109">
        <v>85426</v>
      </c>
      <c r="B23" s="110" t="s">
        <v>40</v>
      </c>
      <c r="C23" s="115">
        <v>29</v>
      </c>
      <c r="D23" s="115">
        <v>1</v>
      </c>
      <c r="E23" s="115">
        <v>0</v>
      </c>
      <c r="F23" s="115">
        <v>0</v>
      </c>
      <c r="G23" s="115">
        <v>0</v>
      </c>
      <c r="H23" s="118">
        <v>1.3614949757369406</v>
      </c>
      <c r="I23" s="115">
        <v>39.483354296371274</v>
      </c>
      <c r="J23" s="115">
        <v>0</v>
      </c>
      <c r="K23" s="115">
        <v>0</v>
      </c>
      <c r="L23" s="115">
        <v>20</v>
      </c>
      <c r="M23" s="115"/>
      <c r="N23" s="117">
        <f t="shared" si="0"/>
        <v>59.483354296371274</v>
      </c>
    </row>
    <row r="24" spans="1:18" x14ac:dyDescent="0.35">
      <c r="A24" s="109">
        <v>85427</v>
      </c>
      <c r="B24" s="110" t="s">
        <v>41</v>
      </c>
      <c r="C24" s="115">
        <v>437</v>
      </c>
      <c r="D24" s="115">
        <v>35</v>
      </c>
      <c r="E24" s="115">
        <v>12</v>
      </c>
      <c r="F24" s="115">
        <v>1</v>
      </c>
      <c r="G24" s="115">
        <v>0</v>
      </c>
      <c r="H24" s="119">
        <v>1.2041284403669725</v>
      </c>
      <c r="I24" s="115">
        <v>526.20412844036696</v>
      </c>
      <c r="J24" s="115">
        <v>0</v>
      </c>
      <c r="K24" s="115">
        <v>4.4729729729729728</v>
      </c>
      <c r="L24" s="115" t="s">
        <v>31</v>
      </c>
      <c r="M24" s="115"/>
      <c r="N24" s="117">
        <f t="shared" si="0"/>
        <v>530.67710141333998</v>
      </c>
    </row>
    <row r="25" spans="1:18" x14ac:dyDescent="0.35">
      <c r="A25" s="109">
        <v>85428</v>
      </c>
      <c r="B25" s="110" t="s">
        <v>42</v>
      </c>
      <c r="C25" s="115">
        <v>786</v>
      </c>
      <c r="D25" s="115">
        <v>112</v>
      </c>
      <c r="E25" s="115">
        <v>23</v>
      </c>
      <c r="F25" s="115">
        <v>17</v>
      </c>
      <c r="G25" s="120">
        <v>2</v>
      </c>
      <c r="H25" s="118">
        <v>1.3614949757369406</v>
      </c>
      <c r="I25" s="115">
        <v>1070.1350509292354</v>
      </c>
      <c r="J25" s="115">
        <v>1</v>
      </c>
      <c r="K25" s="115">
        <v>76.040540540540533</v>
      </c>
      <c r="L25" s="115" t="s">
        <v>31</v>
      </c>
      <c r="M25" s="115"/>
      <c r="N25" s="117">
        <f t="shared" si="0"/>
        <v>1147.175591469776</v>
      </c>
    </row>
    <row r="26" spans="1:18" x14ac:dyDescent="0.35">
      <c r="A26" s="109">
        <v>85429</v>
      </c>
      <c r="B26" s="110" t="s">
        <v>43</v>
      </c>
      <c r="C26" s="115" t="s">
        <v>31</v>
      </c>
      <c r="D26" s="115" t="s">
        <v>31</v>
      </c>
      <c r="E26" s="115" t="s">
        <v>31</v>
      </c>
      <c r="F26" s="115" t="s">
        <v>31</v>
      </c>
      <c r="G26" s="115" t="s">
        <v>31</v>
      </c>
      <c r="H26" s="116"/>
      <c r="I26" s="115"/>
      <c r="J26" s="115">
        <v>1</v>
      </c>
      <c r="K26" s="115" t="s">
        <v>31</v>
      </c>
      <c r="L26" s="115">
        <v>54</v>
      </c>
      <c r="M26" s="115"/>
      <c r="N26" s="117">
        <f t="shared" si="0"/>
        <v>55</v>
      </c>
    </row>
    <row r="27" spans="1:18" x14ac:dyDescent="0.35">
      <c r="A27" s="109">
        <v>85430</v>
      </c>
      <c r="B27" s="110" t="s">
        <v>44</v>
      </c>
      <c r="C27" s="115">
        <v>617</v>
      </c>
      <c r="D27" s="115">
        <v>61</v>
      </c>
      <c r="E27" s="115">
        <v>12</v>
      </c>
      <c r="F27" s="115">
        <v>20</v>
      </c>
      <c r="G27" s="115">
        <v>1</v>
      </c>
      <c r="H27" s="116">
        <v>1.4345718901453959</v>
      </c>
      <c r="I27" s="115">
        <v>885.13085621970924</v>
      </c>
      <c r="J27" s="115">
        <v>2</v>
      </c>
      <c r="K27" s="115">
        <v>89.459459459459453</v>
      </c>
      <c r="L27" s="115">
        <v>40</v>
      </c>
      <c r="M27" s="115"/>
      <c r="N27" s="117">
        <f t="shared" si="0"/>
        <v>1016.5903156791687</v>
      </c>
      <c r="R27" s="107" t="s">
        <v>45</v>
      </c>
    </row>
    <row r="28" spans="1:18" x14ac:dyDescent="0.35">
      <c r="A28" s="109">
        <v>85433</v>
      </c>
      <c r="B28" s="110" t="s">
        <v>46</v>
      </c>
      <c r="C28" s="115" t="s">
        <v>31</v>
      </c>
      <c r="D28" s="115" t="s">
        <v>31</v>
      </c>
      <c r="E28" s="115" t="s">
        <v>31</v>
      </c>
      <c r="F28" s="115" t="s">
        <v>31</v>
      </c>
      <c r="G28" s="115" t="s">
        <v>31</v>
      </c>
      <c r="H28" s="116"/>
      <c r="I28" s="115"/>
      <c r="J28" s="110">
        <v>0</v>
      </c>
      <c r="K28" s="115" t="s">
        <v>31</v>
      </c>
      <c r="L28" s="110" t="s">
        <v>31</v>
      </c>
      <c r="M28" s="110">
        <v>183</v>
      </c>
      <c r="N28" s="117">
        <f t="shared" si="0"/>
        <v>183</v>
      </c>
    </row>
    <row r="29" spans="1:18" x14ac:dyDescent="0.35">
      <c r="A29" s="109">
        <v>85434</v>
      </c>
      <c r="B29" s="110" t="s">
        <v>47</v>
      </c>
      <c r="C29" s="115" t="s">
        <v>31</v>
      </c>
      <c r="D29" s="115" t="s">
        <v>31</v>
      </c>
      <c r="E29" s="115" t="s">
        <v>31</v>
      </c>
      <c r="F29" s="115" t="s">
        <v>31</v>
      </c>
      <c r="G29" s="115" t="s">
        <v>31</v>
      </c>
      <c r="H29" s="116"/>
      <c r="I29" s="115"/>
      <c r="J29" s="110">
        <v>0</v>
      </c>
      <c r="K29" s="115" t="s">
        <v>31</v>
      </c>
      <c r="L29" s="110" t="s">
        <v>31</v>
      </c>
      <c r="M29" s="110">
        <v>201</v>
      </c>
      <c r="N29" s="117">
        <f t="shared" si="0"/>
        <v>201</v>
      </c>
    </row>
    <row r="30" spans="1:18" x14ac:dyDescent="0.35">
      <c r="A30" s="109">
        <v>85435</v>
      </c>
      <c r="B30" s="110" t="s">
        <v>48</v>
      </c>
      <c r="C30" s="115" t="s">
        <v>31</v>
      </c>
      <c r="D30" s="115" t="s">
        <v>31</v>
      </c>
      <c r="E30" s="115" t="s">
        <v>31</v>
      </c>
      <c r="F30" s="115" t="s">
        <v>31</v>
      </c>
      <c r="G30" s="115" t="s">
        <v>31</v>
      </c>
      <c r="H30" s="116"/>
      <c r="I30" s="115"/>
      <c r="J30" s="110">
        <v>0</v>
      </c>
      <c r="K30" s="115" t="s">
        <v>31</v>
      </c>
      <c r="L30" s="110" t="s">
        <v>31</v>
      </c>
      <c r="M30" s="110">
        <v>106</v>
      </c>
      <c r="N30" s="117">
        <f t="shared" si="0"/>
        <v>106</v>
      </c>
    </row>
    <row r="31" spans="1:18" x14ac:dyDescent="0.35">
      <c r="A31" s="109">
        <v>85436</v>
      </c>
      <c r="B31" s="110" t="s">
        <v>49</v>
      </c>
      <c r="C31" s="115" t="s">
        <v>31</v>
      </c>
      <c r="D31" s="115" t="s">
        <v>31</v>
      </c>
      <c r="E31" s="115" t="s">
        <v>31</v>
      </c>
      <c r="F31" s="115" t="s">
        <v>31</v>
      </c>
      <c r="G31" s="115" t="s">
        <v>31</v>
      </c>
      <c r="H31" s="116"/>
      <c r="I31" s="115"/>
      <c r="J31" s="110">
        <v>0</v>
      </c>
      <c r="K31" s="115" t="s">
        <v>31</v>
      </c>
      <c r="L31" s="110">
        <v>52</v>
      </c>
      <c r="M31" s="110"/>
      <c r="N31" s="117">
        <f t="shared" si="0"/>
        <v>52</v>
      </c>
    </row>
    <row r="32" spans="1:18" x14ac:dyDescent="0.35">
      <c r="A32" s="121">
        <v>85437</v>
      </c>
      <c r="B32" s="122" t="s">
        <v>50</v>
      </c>
      <c r="C32" s="123" t="s">
        <v>31</v>
      </c>
      <c r="D32" s="123" t="s">
        <v>31</v>
      </c>
      <c r="E32" s="123" t="s">
        <v>31</v>
      </c>
      <c r="F32" s="123" t="s">
        <v>31</v>
      </c>
      <c r="G32" s="123" t="s">
        <v>31</v>
      </c>
      <c r="H32" s="116"/>
      <c r="I32" s="123"/>
      <c r="J32" s="122">
        <v>2</v>
      </c>
      <c r="K32" s="123" t="s">
        <v>31</v>
      </c>
      <c r="L32" s="122">
        <v>180</v>
      </c>
      <c r="M32" s="122"/>
      <c r="N32" s="117">
        <f t="shared" si="0"/>
        <v>182</v>
      </c>
    </row>
    <row r="33" spans="1:16" ht="15" thickBot="1" x14ac:dyDescent="0.4">
      <c r="A33" s="121">
        <v>85438</v>
      </c>
      <c r="B33" s="122" t="s">
        <v>51</v>
      </c>
      <c r="C33" s="123" t="s">
        <v>31</v>
      </c>
      <c r="D33" s="123" t="s">
        <v>31</v>
      </c>
      <c r="E33" s="123" t="s">
        <v>31</v>
      </c>
      <c r="F33" s="123" t="s">
        <v>31</v>
      </c>
      <c r="G33" s="123" t="s">
        <v>31</v>
      </c>
      <c r="H33" s="116"/>
      <c r="I33" s="123"/>
      <c r="J33" s="122">
        <v>0</v>
      </c>
      <c r="K33" s="123" t="s">
        <v>31</v>
      </c>
      <c r="L33" s="122">
        <v>21</v>
      </c>
      <c r="M33" s="122"/>
      <c r="N33" s="117">
        <f t="shared" si="0"/>
        <v>21</v>
      </c>
    </row>
    <row r="34" spans="1:16" s="128" customFormat="1" x14ac:dyDescent="0.35">
      <c r="A34" s="124"/>
      <c r="B34" s="125" t="s">
        <v>52</v>
      </c>
      <c r="C34" s="126">
        <v>5770</v>
      </c>
      <c r="D34" s="126">
        <v>524</v>
      </c>
      <c r="E34" s="126">
        <v>118</v>
      </c>
      <c r="F34" s="126">
        <v>299</v>
      </c>
      <c r="G34" s="126">
        <v>13</v>
      </c>
      <c r="H34" s="126"/>
      <c r="I34" s="126">
        <v>7855.8260100021489</v>
      </c>
      <c r="J34" s="126">
        <v>63</v>
      </c>
      <c r="K34" s="126">
        <v>1337.4189189189187</v>
      </c>
      <c r="L34" s="126">
        <v>1583</v>
      </c>
      <c r="M34" s="126">
        <v>490</v>
      </c>
      <c r="N34" s="127">
        <f t="shared" si="0"/>
        <v>11329.244928921067</v>
      </c>
    </row>
    <row r="35" spans="1:16" ht="15" thickBot="1" x14ac:dyDescent="0.4">
      <c r="A35" s="129"/>
      <c r="B35" s="130" t="s">
        <v>53</v>
      </c>
      <c r="C35" s="131"/>
      <c r="D35" s="131"/>
      <c r="E35" s="131"/>
      <c r="F35" s="132" t="s">
        <v>54</v>
      </c>
      <c r="G35" s="132"/>
      <c r="H35" s="133">
        <v>1.3614949757369406</v>
      </c>
      <c r="I35" s="134">
        <v>0.6934112607935552</v>
      </c>
      <c r="J35" s="134">
        <v>5.5608295517713523E-3</v>
      </c>
      <c r="K35" s="134">
        <v>0.11805013726067329</v>
      </c>
      <c r="L35" s="134">
        <v>0.13972687588022301</v>
      </c>
      <c r="M35" s="134">
        <v>4.3250896513777184E-2</v>
      </c>
      <c r="N35" s="135"/>
      <c r="P35" s="136"/>
    </row>
    <row r="36" spans="1:16" ht="15" thickTop="1" x14ac:dyDescent="0.35"/>
    <row r="37" spans="1:16" ht="17" x14ac:dyDescent="0.4">
      <c r="A37" s="104" t="s">
        <v>4</v>
      </c>
      <c r="B37" s="96"/>
      <c r="C37" s="96"/>
      <c r="D37" s="96"/>
      <c r="E37" s="96"/>
      <c r="F37" s="96"/>
      <c r="G37" s="96"/>
      <c r="H37" s="96"/>
      <c r="I37" s="105"/>
      <c r="J37" s="97"/>
      <c r="K37" s="96"/>
      <c r="L37" s="97"/>
      <c r="M37" s="96"/>
    </row>
    <row r="38" spans="1:16" ht="17" x14ac:dyDescent="0.4">
      <c r="A38" s="137" t="s">
        <v>5</v>
      </c>
      <c r="B38" s="96"/>
      <c r="C38" s="96"/>
      <c r="D38" s="96"/>
      <c r="E38" s="96"/>
      <c r="F38" s="96"/>
      <c r="G38" s="96"/>
      <c r="H38" s="96"/>
      <c r="I38" s="105"/>
      <c r="J38" s="97"/>
      <c r="K38" s="96"/>
      <c r="L38" s="97"/>
      <c r="M38" s="96"/>
    </row>
    <row r="39" spans="1:16" x14ac:dyDescent="0.35">
      <c r="A39" s="218" t="s">
        <v>99</v>
      </c>
      <c r="B39" s="219"/>
      <c r="C39" s="219"/>
      <c r="D39" s="219"/>
      <c r="E39" s="219"/>
      <c r="F39" s="219"/>
      <c r="G39" s="219"/>
      <c r="H39" s="219"/>
      <c r="I39" s="219"/>
      <c r="J39" s="219"/>
      <c r="K39" s="219"/>
      <c r="L39" s="219"/>
      <c r="M39" s="219"/>
    </row>
    <row r="40" spans="1:16" x14ac:dyDescent="0.35">
      <c r="A40" s="219"/>
      <c r="B40" s="219"/>
      <c r="C40" s="219"/>
      <c r="D40" s="219"/>
      <c r="E40" s="219"/>
      <c r="F40" s="219"/>
      <c r="G40" s="219"/>
      <c r="H40" s="219"/>
      <c r="I40" s="219"/>
      <c r="J40" s="219"/>
      <c r="K40" s="219"/>
      <c r="L40" s="219"/>
      <c r="M40" s="219"/>
    </row>
    <row r="41" spans="1:16" ht="17" x14ac:dyDescent="0.4">
      <c r="A41" s="104" t="s">
        <v>101</v>
      </c>
      <c r="B41" s="104"/>
      <c r="C41" s="104"/>
      <c r="D41" s="104"/>
      <c r="E41" s="104"/>
      <c r="F41" s="104"/>
      <c r="G41" s="104"/>
      <c r="H41" s="104"/>
      <c r="I41" s="96"/>
      <c r="J41" s="97"/>
      <c r="K41" s="96"/>
      <c r="L41" s="96"/>
      <c r="M41" s="96"/>
    </row>
    <row r="42" spans="1:16" ht="17" x14ac:dyDescent="0.4">
      <c r="A42" s="220" t="s">
        <v>102</v>
      </c>
      <c r="B42" s="221"/>
      <c r="C42" s="221"/>
      <c r="D42" s="221"/>
      <c r="E42" s="221"/>
      <c r="F42" s="221"/>
      <c r="G42" s="221"/>
      <c r="H42" s="221"/>
      <c r="I42" s="105"/>
      <c r="J42" s="97"/>
      <c r="K42" s="96"/>
      <c r="L42" s="97"/>
      <c r="M42" s="96"/>
    </row>
    <row r="43" spans="1:16" ht="17" x14ac:dyDescent="0.4">
      <c r="A43" s="186" t="s">
        <v>103</v>
      </c>
      <c r="B43" s="187"/>
      <c r="C43" s="187"/>
      <c r="D43" s="187"/>
      <c r="E43" s="187"/>
      <c r="F43" s="187"/>
      <c r="G43" s="187"/>
      <c r="H43" s="187"/>
      <c r="I43" s="105"/>
      <c r="J43" s="97"/>
      <c r="K43" s="96"/>
      <c r="L43" s="97"/>
      <c r="M43" s="96"/>
    </row>
    <row r="44" spans="1:16" x14ac:dyDescent="0.35">
      <c r="A44" s="178"/>
      <c r="B44" s="178"/>
      <c r="C44" s="178"/>
      <c r="D44" s="178"/>
      <c r="E44" s="178"/>
      <c r="F44" s="178"/>
      <c r="G44" s="178"/>
      <c r="H44" s="178"/>
      <c r="I44" s="178"/>
      <c r="J44" s="178"/>
      <c r="K44" s="178"/>
      <c r="L44" s="178"/>
      <c r="M44" s="178"/>
    </row>
  </sheetData>
  <mergeCells count="4">
    <mergeCell ref="A4:N4"/>
    <mergeCell ref="C20:M20"/>
    <mergeCell ref="A39:M40"/>
    <mergeCell ref="A42:H42"/>
  </mergeCells>
  <pageMargins left="0.70866141732283472" right="0.70866141732283472" top="0.74803149606299213" bottom="0.74803149606299213" header="0.31496062992125984" footer="0.31496062992125984"/>
  <pageSetup paperSize="9" scale="59" orientation="landscape" r:id="rId1"/>
  <headerFooter>
    <oddHeader>&amp;C&amp;"Calibri,Regular"&amp;13SRAD Report No.2091 Transport Statistics Oldham 2020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6868-7942-4986-A1FD-A172B4B03CFC}">
  <sheetPr>
    <pageSetUpPr fitToPage="1"/>
  </sheetPr>
  <dimension ref="A1:P44"/>
  <sheetViews>
    <sheetView zoomScale="75" zoomScaleNormal="75" workbookViewId="0">
      <selection activeCell="B1" sqref="A1:N47"/>
    </sheetView>
  </sheetViews>
  <sheetFormatPr defaultColWidth="9.1796875" defaultRowHeight="14.5" x14ac:dyDescent="0.35"/>
  <cols>
    <col min="1" max="1" width="7.1796875" style="108" customWidth="1"/>
    <col min="2" max="2" width="39.26953125" style="107" bestFit="1" customWidth="1"/>
    <col min="3" max="4" width="6.453125" style="107" customWidth="1"/>
    <col min="5" max="5" width="6.7265625" style="107" customWidth="1"/>
    <col min="6" max="6" width="8" style="107" customWidth="1"/>
    <col min="7" max="7" width="14.81640625" style="107" customWidth="1"/>
    <col min="8" max="8" width="16.54296875" style="107" customWidth="1"/>
    <col min="9" max="9" width="10.26953125" style="107" customWidth="1"/>
    <col min="10" max="10" width="13.7265625" style="107" customWidth="1"/>
    <col min="11" max="11" width="10" style="107" customWidth="1"/>
    <col min="12" max="12" width="8.26953125" style="107" customWidth="1"/>
    <col min="13" max="13" width="11.453125" style="107" customWidth="1"/>
    <col min="14" max="14" width="27.7265625" style="107" customWidth="1"/>
    <col min="15" max="16384" width="9.1796875" style="107"/>
  </cols>
  <sheetData>
    <row r="1" spans="1:15" x14ac:dyDescent="0.35">
      <c r="A1" s="106" t="s">
        <v>55</v>
      </c>
    </row>
    <row r="2" spans="1:15" x14ac:dyDescent="0.35">
      <c r="A2" s="108" t="s">
        <v>56</v>
      </c>
    </row>
    <row r="3" spans="1:15" ht="15" thickBot="1" x14ac:dyDescent="0.4"/>
    <row r="4" spans="1:15" ht="15" thickTop="1" x14ac:dyDescent="0.35">
      <c r="A4" s="212" t="s">
        <v>105</v>
      </c>
      <c r="B4" s="213"/>
      <c r="C4" s="213"/>
      <c r="D4" s="213"/>
      <c r="E4" s="213"/>
      <c r="F4" s="213"/>
      <c r="G4" s="213"/>
      <c r="H4" s="213"/>
      <c r="I4" s="213"/>
      <c r="J4" s="213"/>
      <c r="K4" s="213"/>
      <c r="L4" s="213"/>
      <c r="M4" s="213"/>
      <c r="N4" s="214"/>
    </row>
    <row r="5" spans="1:15" x14ac:dyDescent="0.35">
      <c r="A5" s="109" t="s">
        <v>8</v>
      </c>
      <c r="B5" s="110" t="s">
        <v>9</v>
      </c>
      <c r="C5" s="111" t="s">
        <v>10</v>
      </c>
      <c r="D5" s="111" t="s">
        <v>11</v>
      </c>
      <c r="E5" s="111" t="s">
        <v>12</v>
      </c>
      <c r="F5" s="111" t="s">
        <v>13</v>
      </c>
      <c r="G5" s="112" t="s">
        <v>14</v>
      </c>
      <c r="H5" s="113" t="s">
        <v>15</v>
      </c>
      <c r="I5" s="112" t="s">
        <v>16</v>
      </c>
      <c r="J5" s="112" t="s">
        <v>17</v>
      </c>
      <c r="K5" s="112" t="s">
        <v>18</v>
      </c>
      <c r="L5" s="112" t="s">
        <v>19</v>
      </c>
      <c r="M5" s="112" t="s">
        <v>20</v>
      </c>
      <c r="N5" s="114" t="s">
        <v>21</v>
      </c>
    </row>
    <row r="6" spans="1:15" x14ac:dyDescent="0.35">
      <c r="A6" s="109">
        <v>85401</v>
      </c>
      <c r="B6" s="110" t="s">
        <v>22</v>
      </c>
      <c r="C6" s="115">
        <v>686</v>
      </c>
      <c r="D6" s="115">
        <v>76</v>
      </c>
      <c r="E6" s="115">
        <v>19</v>
      </c>
      <c r="F6" s="115">
        <v>38</v>
      </c>
      <c r="G6" s="115">
        <v>1</v>
      </c>
      <c r="H6" s="191">
        <v>1.4302762714786539</v>
      </c>
      <c r="I6" s="115">
        <v>981.16952223435658</v>
      </c>
      <c r="J6" s="110">
        <v>0</v>
      </c>
      <c r="K6" s="115">
        <v>131</v>
      </c>
      <c r="L6" s="110">
        <v>33</v>
      </c>
      <c r="M6" s="110"/>
      <c r="N6" s="117">
        <f>SUM(I6:M6)</f>
        <v>1145.1695222343565</v>
      </c>
      <c r="O6" s="138"/>
    </row>
    <row r="7" spans="1:15" x14ac:dyDescent="0.35">
      <c r="A7" s="109">
        <v>85402</v>
      </c>
      <c r="B7" s="110" t="s">
        <v>23</v>
      </c>
      <c r="C7" s="115">
        <v>234</v>
      </c>
      <c r="D7" s="115">
        <v>25</v>
      </c>
      <c r="E7" s="115">
        <v>8</v>
      </c>
      <c r="F7" s="115">
        <v>3</v>
      </c>
      <c r="G7" s="115">
        <v>0</v>
      </c>
      <c r="H7" s="116">
        <v>1.4248927038626609</v>
      </c>
      <c r="I7" s="115">
        <v>333.42489270386267</v>
      </c>
      <c r="J7" s="110">
        <v>2</v>
      </c>
      <c r="K7" s="115">
        <v>3</v>
      </c>
      <c r="L7" s="110">
        <v>160</v>
      </c>
      <c r="M7" s="110"/>
      <c r="N7" s="117">
        <f t="shared" ref="N7:N34" si="0">SUM(I7:M7)</f>
        <v>498.42489270386267</v>
      </c>
      <c r="O7" s="138"/>
    </row>
    <row r="8" spans="1:15" x14ac:dyDescent="0.35">
      <c r="A8" s="109">
        <v>85403</v>
      </c>
      <c r="B8" s="110" t="s">
        <v>24</v>
      </c>
      <c r="C8" s="115">
        <v>602</v>
      </c>
      <c r="D8" s="115">
        <v>52</v>
      </c>
      <c r="E8" s="115">
        <v>11</v>
      </c>
      <c r="F8" s="115">
        <v>5</v>
      </c>
      <c r="G8" s="115">
        <v>3</v>
      </c>
      <c r="H8" s="118">
        <v>1.4302762714786539</v>
      </c>
      <c r="I8" s="115">
        <v>861.02631543014968</v>
      </c>
      <c r="J8" s="110">
        <v>0</v>
      </c>
      <c r="K8" s="115">
        <v>20.169082125603865</v>
      </c>
      <c r="L8" s="110">
        <v>75</v>
      </c>
      <c r="M8" s="110"/>
      <c r="N8" s="117">
        <f t="shared" si="0"/>
        <v>956.19539755575352</v>
      </c>
      <c r="O8" s="138"/>
    </row>
    <row r="9" spans="1:15" x14ac:dyDescent="0.35">
      <c r="A9" s="109">
        <v>85404</v>
      </c>
      <c r="B9" s="110" t="s">
        <v>25</v>
      </c>
      <c r="C9" s="115">
        <v>149</v>
      </c>
      <c r="D9" s="115">
        <v>14</v>
      </c>
      <c r="E9" s="115">
        <v>1</v>
      </c>
      <c r="F9" s="115">
        <v>0</v>
      </c>
      <c r="G9" s="115">
        <v>0</v>
      </c>
      <c r="H9" s="118">
        <v>1.4302762714786539</v>
      </c>
      <c r="I9" s="115">
        <v>213.11116445031942</v>
      </c>
      <c r="J9" s="110">
        <v>0</v>
      </c>
      <c r="K9" s="115">
        <v>0</v>
      </c>
      <c r="L9" s="110">
        <v>68</v>
      </c>
      <c r="M9" s="110"/>
      <c r="N9" s="117">
        <f t="shared" si="0"/>
        <v>281.11116445031939</v>
      </c>
      <c r="O9" s="138"/>
    </row>
    <row r="10" spans="1:15" x14ac:dyDescent="0.35">
      <c r="A10" s="109">
        <v>85405</v>
      </c>
      <c r="B10" s="110" t="s">
        <v>26</v>
      </c>
      <c r="C10" s="115">
        <v>70</v>
      </c>
      <c r="D10" s="115">
        <v>26</v>
      </c>
      <c r="E10" s="115">
        <v>11</v>
      </c>
      <c r="F10" s="115">
        <v>0</v>
      </c>
      <c r="G10" s="115">
        <v>0</v>
      </c>
      <c r="H10" s="118">
        <v>1.4302762714786539</v>
      </c>
      <c r="I10" s="115">
        <v>100.11933900350577</v>
      </c>
      <c r="J10" s="110">
        <v>1</v>
      </c>
      <c r="K10" s="115">
        <v>0</v>
      </c>
      <c r="L10" s="110">
        <v>12</v>
      </c>
      <c r="M10" s="110"/>
      <c r="N10" s="117">
        <f t="shared" si="0"/>
        <v>113.11933900350577</v>
      </c>
      <c r="O10" s="138"/>
    </row>
    <row r="11" spans="1:15" x14ac:dyDescent="0.35">
      <c r="A11" s="109">
        <v>85406</v>
      </c>
      <c r="B11" s="110" t="s">
        <v>27</v>
      </c>
      <c r="C11" s="115">
        <v>0</v>
      </c>
      <c r="D11" s="115">
        <v>0</v>
      </c>
      <c r="E11" s="115">
        <v>0</v>
      </c>
      <c r="F11" s="115">
        <v>46</v>
      </c>
      <c r="G11" s="115">
        <v>0</v>
      </c>
      <c r="H11" s="118">
        <v>1.4302762714786539</v>
      </c>
      <c r="I11" s="115">
        <v>0</v>
      </c>
      <c r="J11" s="115">
        <v>4</v>
      </c>
      <c r="K11" s="115">
        <v>281</v>
      </c>
      <c r="L11" s="115">
        <v>156</v>
      </c>
      <c r="M11" s="110"/>
      <c r="N11" s="117">
        <f t="shared" si="0"/>
        <v>441</v>
      </c>
      <c r="O11" s="138"/>
    </row>
    <row r="12" spans="1:15" x14ac:dyDescent="0.35">
      <c r="A12" s="109">
        <v>85407</v>
      </c>
      <c r="B12" s="110" t="s">
        <v>28</v>
      </c>
      <c r="C12" s="115">
        <v>444</v>
      </c>
      <c r="D12" s="115">
        <v>32</v>
      </c>
      <c r="E12" s="115">
        <v>5</v>
      </c>
      <c r="F12" s="115">
        <v>2</v>
      </c>
      <c r="G12" s="115">
        <v>0</v>
      </c>
      <c r="H12" s="118">
        <v>1.4302762714786539</v>
      </c>
      <c r="I12" s="115">
        <v>635.04266453652235</v>
      </c>
      <c r="J12" s="110">
        <v>0</v>
      </c>
      <c r="K12" s="115">
        <v>8.0676328502415462</v>
      </c>
      <c r="L12" s="110">
        <v>65</v>
      </c>
      <c r="M12" s="110"/>
      <c r="N12" s="117">
        <f t="shared" si="0"/>
        <v>708.11029738676393</v>
      </c>
      <c r="O12" s="138"/>
    </row>
    <row r="13" spans="1:15" x14ac:dyDescent="0.35">
      <c r="A13" s="109">
        <v>85408</v>
      </c>
      <c r="B13" s="110" t="s">
        <v>29</v>
      </c>
      <c r="C13" s="115">
        <v>52</v>
      </c>
      <c r="D13" s="115">
        <v>4</v>
      </c>
      <c r="E13" s="115">
        <v>0</v>
      </c>
      <c r="F13" s="115">
        <v>0</v>
      </c>
      <c r="G13" s="115">
        <v>0</v>
      </c>
      <c r="H13" s="118">
        <v>1.4302762714786539</v>
      </c>
      <c r="I13" s="115">
        <v>74.374366116890002</v>
      </c>
      <c r="J13" s="110">
        <v>1</v>
      </c>
      <c r="K13" s="115">
        <v>0</v>
      </c>
      <c r="L13" s="110">
        <v>1</v>
      </c>
      <c r="M13" s="110"/>
      <c r="N13" s="117">
        <f t="shared" si="0"/>
        <v>76.374366116890002</v>
      </c>
      <c r="O13" s="138"/>
    </row>
    <row r="14" spans="1:15" x14ac:dyDescent="0.35">
      <c r="A14" s="109">
        <v>85410</v>
      </c>
      <c r="B14" s="110" t="s">
        <v>30</v>
      </c>
      <c r="C14" s="115" t="s">
        <v>31</v>
      </c>
      <c r="D14" s="115" t="s">
        <v>31</v>
      </c>
      <c r="E14" s="115" t="s">
        <v>31</v>
      </c>
      <c r="F14" s="115" t="s">
        <v>31</v>
      </c>
      <c r="G14" s="115" t="s">
        <v>31</v>
      </c>
      <c r="H14" s="116"/>
      <c r="I14" s="115" t="s">
        <v>31</v>
      </c>
      <c r="J14" s="110">
        <v>0</v>
      </c>
      <c r="K14" s="115" t="s">
        <v>31</v>
      </c>
      <c r="L14" s="110">
        <v>61</v>
      </c>
      <c r="M14" s="110"/>
      <c r="N14" s="117">
        <f t="shared" si="0"/>
        <v>61</v>
      </c>
      <c r="O14" s="138"/>
    </row>
    <row r="15" spans="1:15" x14ac:dyDescent="0.35">
      <c r="A15" s="109">
        <v>85411</v>
      </c>
      <c r="B15" s="110" t="s">
        <v>32</v>
      </c>
      <c r="C15" s="115">
        <v>289</v>
      </c>
      <c r="D15" s="115">
        <v>12</v>
      </c>
      <c r="E15" s="115">
        <v>3</v>
      </c>
      <c r="F15" s="115">
        <v>0</v>
      </c>
      <c r="G15" s="115">
        <v>3</v>
      </c>
      <c r="H15" s="118">
        <v>1.4302762714786539</v>
      </c>
      <c r="I15" s="115">
        <v>413.34984245733096</v>
      </c>
      <c r="J15" s="110">
        <v>0</v>
      </c>
      <c r="K15" s="115">
        <v>0</v>
      </c>
      <c r="L15" s="110">
        <v>22</v>
      </c>
      <c r="M15" s="110"/>
      <c r="N15" s="117">
        <f t="shared" si="0"/>
        <v>435.34984245733096</v>
      </c>
      <c r="O15" s="138"/>
    </row>
    <row r="16" spans="1:15" x14ac:dyDescent="0.35">
      <c r="A16" s="109">
        <v>85413</v>
      </c>
      <c r="B16" s="110" t="s">
        <v>33</v>
      </c>
      <c r="C16" s="115">
        <v>15</v>
      </c>
      <c r="D16" s="115">
        <v>9</v>
      </c>
      <c r="E16" s="115">
        <v>1</v>
      </c>
      <c r="F16" s="115">
        <v>120</v>
      </c>
      <c r="G16" s="115">
        <v>0</v>
      </c>
      <c r="H16" s="118">
        <v>1.4302762714786539</v>
      </c>
      <c r="I16" s="115">
        <v>21.454144072179808</v>
      </c>
      <c r="J16" s="110">
        <v>3</v>
      </c>
      <c r="K16" s="115">
        <v>420</v>
      </c>
      <c r="L16" s="110">
        <v>183</v>
      </c>
      <c r="M16" s="110"/>
      <c r="N16" s="117">
        <f t="shared" si="0"/>
        <v>627.45414407217982</v>
      </c>
      <c r="O16" s="138"/>
    </row>
    <row r="17" spans="1:15" x14ac:dyDescent="0.35">
      <c r="A17" s="109">
        <v>85415</v>
      </c>
      <c r="B17" s="110" t="s">
        <v>34</v>
      </c>
      <c r="C17" s="115">
        <v>548</v>
      </c>
      <c r="D17" s="115">
        <v>39</v>
      </c>
      <c r="E17" s="115">
        <v>2</v>
      </c>
      <c r="F17" s="115">
        <v>0</v>
      </c>
      <c r="G17" s="115">
        <v>1</v>
      </c>
      <c r="H17" s="116">
        <v>1.5642458100558658</v>
      </c>
      <c r="I17" s="115">
        <v>857.20670391061446</v>
      </c>
      <c r="J17" s="110">
        <v>7</v>
      </c>
      <c r="K17" s="115">
        <v>0</v>
      </c>
      <c r="L17" s="110">
        <v>143</v>
      </c>
      <c r="M17" s="110"/>
      <c r="N17" s="117">
        <f t="shared" si="0"/>
        <v>1007.2067039106145</v>
      </c>
      <c r="O17" s="138"/>
    </row>
    <row r="18" spans="1:15" x14ac:dyDescent="0.35">
      <c r="A18" s="109">
        <v>85420</v>
      </c>
      <c r="B18" s="110" t="s">
        <v>35</v>
      </c>
      <c r="C18" s="115">
        <v>30</v>
      </c>
      <c r="D18" s="115">
        <v>2</v>
      </c>
      <c r="E18" s="115">
        <v>0</v>
      </c>
      <c r="F18" s="115">
        <v>0</v>
      </c>
      <c r="G18" s="115">
        <v>0</v>
      </c>
      <c r="H18" s="118">
        <v>1.4302762714786539</v>
      </c>
      <c r="I18" s="115">
        <v>42.908288144359616</v>
      </c>
      <c r="J18" s="110">
        <v>0</v>
      </c>
      <c r="K18" s="115">
        <v>0</v>
      </c>
      <c r="L18" s="110">
        <v>68</v>
      </c>
      <c r="M18" s="110"/>
      <c r="N18" s="117">
        <f t="shared" si="0"/>
        <v>110.90828814435962</v>
      </c>
      <c r="O18" s="138"/>
    </row>
    <row r="19" spans="1:15" x14ac:dyDescent="0.35">
      <c r="A19" s="109">
        <v>85421</v>
      </c>
      <c r="B19" s="110" t="s">
        <v>36</v>
      </c>
      <c r="C19" s="115" t="s">
        <v>31</v>
      </c>
      <c r="D19" s="115" t="s">
        <v>31</v>
      </c>
      <c r="E19" s="115" t="s">
        <v>31</v>
      </c>
      <c r="F19" s="115" t="s">
        <v>31</v>
      </c>
      <c r="G19" s="115" t="s">
        <v>31</v>
      </c>
      <c r="H19" s="116"/>
      <c r="I19" s="115" t="s">
        <v>31</v>
      </c>
      <c r="J19" s="115">
        <v>0</v>
      </c>
      <c r="K19" s="115" t="s">
        <v>31</v>
      </c>
      <c r="L19" s="115">
        <v>9</v>
      </c>
      <c r="M19" s="115"/>
      <c r="N19" s="117">
        <f t="shared" si="0"/>
        <v>9</v>
      </c>
      <c r="O19" s="138"/>
    </row>
    <row r="20" spans="1:15" x14ac:dyDescent="0.35">
      <c r="A20" s="109">
        <v>85423</v>
      </c>
      <c r="B20" s="110" t="s">
        <v>37</v>
      </c>
      <c r="C20" s="215" t="s">
        <v>100</v>
      </c>
      <c r="D20" s="216"/>
      <c r="E20" s="216"/>
      <c r="F20" s="216"/>
      <c r="G20" s="216"/>
      <c r="H20" s="216"/>
      <c r="I20" s="216"/>
      <c r="J20" s="216"/>
      <c r="K20" s="216"/>
      <c r="L20" s="216"/>
      <c r="M20" s="217"/>
      <c r="N20" s="117">
        <f t="shared" si="0"/>
        <v>0</v>
      </c>
      <c r="O20" s="138"/>
    </row>
    <row r="21" spans="1:15" x14ac:dyDescent="0.35">
      <c r="A21" s="109">
        <v>85424</v>
      </c>
      <c r="B21" s="110" t="s">
        <v>38</v>
      </c>
      <c r="C21" s="115" t="s">
        <v>31</v>
      </c>
      <c r="D21" s="115" t="s">
        <v>31</v>
      </c>
      <c r="E21" s="115" t="s">
        <v>31</v>
      </c>
      <c r="F21" s="115" t="s">
        <v>31</v>
      </c>
      <c r="G21" s="115" t="s">
        <v>31</v>
      </c>
      <c r="H21" s="116"/>
      <c r="I21" s="115" t="s">
        <v>31</v>
      </c>
      <c r="J21" s="115">
        <v>4</v>
      </c>
      <c r="K21" s="115" t="s">
        <v>31</v>
      </c>
      <c r="L21" s="115">
        <v>150</v>
      </c>
      <c r="M21" s="115"/>
      <c r="N21" s="117">
        <f t="shared" si="0"/>
        <v>154</v>
      </c>
      <c r="O21" s="138"/>
    </row>
    <row r="22" spans="1:15" x14ac:dyDescent="0.35">
      <c r="A22" s="109">
        <v>85425</v>
      </c>
      <c r="B22" s="110" t="s">
        <v>39</v>
      </c>
      <c r="C22" s="115" t="s">
        <v>31</v>
      </c>
      <c r="D22" s="115" t="s">
        <v>31</v>
      </c>
      <c r="E22" s="115" t="s">
        <v>31</v>
      </c>
      <c r="F22" s="115" t="s">
        <v>31</v>
      </c>
      <c r="G22" s="115" t="s">
        <v>31</v>
      </c>
      <c r="H22" s="116"/>
      <c r="I22" s="115" t="s">
        <v>31</v>
      </c>
      <c r="J22" s="115">
        <v>1</v>
      </c>
      <c r="K22" s="115" t="s">
        <v>31</v>
      </c>
      <c r="L22" s="115">
        <v>158</v>
      </c>
      <c r="M22" s="115"/>
      <c r="N22" s="117">
        <f t="shared" si="0"/>
        <v>159</v>
      </c>
      <c r="O22" s="138"/>
    </row>
    <row r="23" spans="1:15" x14ac:dyDescent="0.35">
      <c r="A23" s="109">
        <v>85426</v>
      </c>
      <c r="B23" s="110" t="s">
        <v>40</v>
      </c>
      <c r="C23" s="115">
        <v>16</v>
      </c>
      <c r="D23" s="115">
        <v>1</v>
      </c>
      <c r="E23" s="115">
        <v>0</v>
      </c>
      <c r="F23" s="115">
        <v>0</v>
      </c>
      <c r="G23" s="115">
        <v>0</v>
      </c>
      <c r="H23" s="118">
        <v>1.4302762714786539</v>
      </c>
      <c r="I23" s="115">
        <v>22.884420343658462</v>
      </c>
      <c r="J23" s="115">
        <v>0</v>
      </c>
      <c r="K23" s="115">
        <v>0</v>
      </c>
      <c r="L23" s="115">
        <v>44</v>
      </c>
      <c r="M23" s="115"/>
      <c r="N23" s="117">
        <f t="shared" si="0"/>
        <v>66.884420343658462</v>
      </c>
      <c r="O23" s="138"/>
    </row>
    <row r="24" spans="1:15" x14ac:dyDescent="0.35">
      <c r="A24" s="109">
        <v>85427</v>
      </c>
      <c r="B24" s="110" t="s">
        <v>41</v>
      </c>
      <c r="C24" s="115">
        <v>329</v>
      </c>
      <c r="D24" s="115">
        <v>38</v>
      </c>
      <c r="E24" s="115">
        <v>9</v>
      </c>
      <c r="F24" s="115">
        <v>1</v>
      </c>
      <c r="G24" s="115">
        <v>1</v>
      </c>
      <c r="H24" s="119">
        <v>1.3577981651376148</v>
      </c>
      <c r="I24" s="115">
        <v>446.71559633027528</v>
      </c>
      <c r="J24" s="115">
        <v>0</v>
      </c>
      <c r="K24" s="115">
        <v>4.0338164251207731</v>
      </c>
      <c r="L24" s="115" t="s">
        <v>31</v>
      </c>
      <c r="M24" s="115"/>
      <c r="N24" s="117">
        <f t="shared" si="0"/>
        <v>450.74941275539607</v>
      </c>
      <c r="O24" s="138"/>
    </row>
    <row r="25" spans="1:15" x14ac:dyDescent="0.35">
      <c r="A25" s="109">
        <v>85428</v>
      </c>
      <c r="B25" s="110" t="s">
        <v>42</v>
      </c>
      <c r="C25" s="115">
        <v>762</v>
      </c>
      <c r="D25" s="115">
        <v>106</v>
      </c>
      <c r="E25" s="115">
        <v>43</v>
      </c>
      <c r="F25" s="115">
        <v>8</v>
      </c>
      <c r="G25" s="120">
        <v>5</v>
      </c>
      <c r="H25" s="118">
        <v>1.4302762714786539</v>
      </c>
      <c r="I25" s="115">
        <v>1089.8705188667343</v>
      </c>
      <c r="J25" s="115">
        <v>1</v>
      </c>
      <c r="K25" s="115">
        <v>32.270531400966185</v>
      </c>
      <c r="L25" s="115" t="s">
        <v>31</v>
      </c>
      <c r="M25" s="115"/>
      <c r="N25" s="117">
        <f t="shared" si="0"/>
        <v>1123.1410502677004</v>
      </c>
      <c r="O25" s="138"/>
    </row>
    <row r="26" spans="1:15" x14ac:dyDescent="0.35">
      <c r="A26" s="109">
        <v>85429</v>
      </c>
      <c r="B26" s="110" t="s">
        <v>43</v>
      </c>
      <c r="C26" s="115" t="s">
        <v>31</v>
      </c>
      <c r="D26" s="115" t="s">
        <v>31</v>
      </c>
      <c r="E26" s="115" t="s">
        <v>31</v>
      </c>
      <c r="F26" s="115" t="s">
        <v>31</v>
      </c>
      <c r="G26" s="115" t="s">
        <v>31</v>
      </c>
      <c r="H26" s="116"/>
      <c r="I26" s="115" t="s">
        <v>31</v>
      </c>
      <c r="J26" s="115">
        <v>1</v>
      </c>
      <c r="K26" s="115" t="s">
        <v>31</v>
      </c>
      <c r="L26" s="115">
        <v>79</v>
      </c>
      <c r="M26" s="115"/>
      <c r="N26" s="117">
        <f t="shared" si="0"/>
        <v>80</v>
      </c>
      <c r="O26" s="138"/>
    </row>
    <row r="27" spans="1:15" x14ac:dyDescent="0.35">
      <c r="A27" s="109">
        <v>85430</v>
      </c>
      <c r="B27" s="110" t="s">
        <v>44</v>
      </c>
      <c r="C27" s="115">
        <v>436</v>
      </c>
      <c r="D27" s="115">
        <v>48</v>
      </c>
      <c r="E27" s="115">
        <v>14</v>
      </c>
      <c r="F27" s="115">
        <v>10</v>
      </c>
      <c r="G27" s="115">
        <v>1</v>
      </c>
      <c r="H27" s="116">
        <v>1.3197278911564625</v>
      </c>
      <c r="I27" s="115">
        <v>575.4013605442176</v>
      </c>
      <c r="J27" s="115">
        <v>1</v>
      </c>
      <c r="K27" s="115">
        <v>40.338164251207729</v>
      </c>
      <c r="L27" s="115">
        <v>24</v>
      </c>
      <c r="M27" s="115"/>
      <c r="N27" s="117">
        <f t="shared" si="0"/>
        <v>640.73952479542527</v>
      </c>
      <c r="O27" s="138"/>
    </row>
    <row r="28" spans="1:15" x14ac:dyDescent="0.35">
      <c r="A28" s="109">
        <v>85433</v>
      </c>
      <c r="B28" s="110" t="s">
        <v>46</v>
      </c>
      <c r="C28" s="115" t="s">
        <v>31</v>
      </c>
      <c r="D28" s="115" t="s">
        <v>31</v>
      </c>
      <c r="E28" s="115" t="s">
        <v>31</v>
      </c>
      <c r="F28" s="115" t="s">
        <v>31</v>
      </c>
      <c r="G28" s="115" t="s">
        <v>31</v>
      </c>
      <c r="H28" s="116"/>
      <c r="I28" s="115" t="s">
        <v>31</v>
      </c>
      <c r="J28" s="110">
        <v>0</v>
      </c>
      <c r="K28" s="115" t="s">
        <v>31</v>
      </c>
      <c r="L28" s="110" t="s">
        <v>31</v>
      </c>
      <c r="M28" s="110">
        <v>86</v>
      </c>
      <c r="N28" s="117">
        <f t="shared" si="0"/>
        <v>86</v>
      </c>
      <c r="O28" s="138"/>
    </row>
    <row r="29" spans="1:15" x14ac:dyDescent="0.35">
      <c r="A29" s="109">
        <v>85434</v>
      </c>
      <c r="B29" s="110" t="s">
        <v>47</v>
      </c>
      <c r="C29" s="115" t="s">
        <v>31</v>
      </c>
      <c r="D29" s="115" t="s">
        <v>31</v>
      </c>
      <c r="E29" s="115" t="s">
        <v>31</v>
      </c>
      <c r="F29" s="115" t="s">
        <v>31</v>
      </c>
      <c r="G29" s="115" t="s">
        <v>31</v>
      </c>
      <c r="H29" s="116"/>
      <c r="I29" s="115" t="s">
        <v>31</v>
      </c>
      <c r="J29" s="110">
        <v>0</v>
      </c>
      <c r="K29" s="115" t="s">
        <v>31</v>
      </c>
      <c r="L29" s="110" t="s">
        <v>31</v>
      </c>
      <c r="M29" s="110">
        <v>182</v>
      </c>
      <c r="N29" s="117">
        <f t="shared" si="0"/>
        <v>182</v>
      </c>
      <c r="O29" s="138"/>
    </row>
    <row r="30" spans="1:15" x14ac:dyDescent="0.35">
      <c r="A30" s="109">
        <v>85435</v>
      </c>
      <c r="B30" s="110" t="s">
        <v>48</v>
      </c>
      <c r="C30" s="115" t="s">
        <v>31</v>
      </c>
      <c r="D30" s="115" t="s">
        <v>31</v>
      </c>
      <c r="E30" s="115" t="s">
        <v>31</v>
      </c>
      <c r="F30" s="115" t="s">
        <v>31</v>
      </c>
      <c r="G30" s="115" t="s">
        <v>31</v>
      </c>
      <c r="H30" s="116"/>
      <c r="I30" s="115" t="s">
        <v>31</v>
      </c>
      <c r="J30" s="110">
        <v>0</v>
      </c>
      <c r="K30" s="115" t="s">
        <v>31</v>
      </c>
      <c r="L30" s="110" t="s">
        <v>31</v>
      </c>
      <c r="M30" s="110">
        <v>70</v>
      </c>
      <c r="N30" s="117">
        <f t="shared" si="0"/>
        <v>70</v>
      </c>
      <c r="O30" s="138"/>
    </row>
    <row r="31" spans="1:15" x14ac:dyDescent="0.35">
      <c r="A31" s="109">
        <v>85436</v>
      </c>
      <c r="B31" s="110" t="s">
        <v>49</v>
      </c>
      <c r="C31" s="115" t="s">
        <v>31</v>
      </c>
      <c r="D31" s="115" t="s">
        <v>31</v>
      </c>
      <c r="E31" s="115" t="s">
        <v>31</v>
      </c>
      <c r="F31" s="115" t="s">
        <v>31</v>
      </c>
      <c r="G31" s="115" t="s">
        <v>31</v>
      </c>
      <c r="H31" s="116"/>
      <c r="I31" s="115" t="s">
        <v>31</v>
      </c>
      <c r="J31" s="110">
        <v>0</v>
      </c>
      <c r="K31" s="115" t="s">
        <v>31</v>
      </c>
      <c r="L31" s="110">
        <v>39</v>
      </c>
      <c r="M31" s="110"/>
      <c r="N31" s="117">
        <f t="shared" si="0"/>
        <v>39</v>
      </c>
      <c r="O31" s="138"/>
    </row>
    <row r="32" spans="1:15" x14ac:dyDescent="0.35">
      <c r="A32" s="121">
        <v>85437</v>
      </c>
      <c r="B32" s="122" t="s">
        <v>50</v>
      </c>
      <c r="C32" s="123" t="s">
        <v>31</v>
      </c>
      <c r="D32" s="123" t="s">
        <v>31</v>
      </c>
      <c r="E32" s="123" t="s">
        <v>31</v>
      </c>
      <c r="F32" s="123" t="s">
        <v>31</v>
      </c>
      <c r="G32" s="123" t="s">
        <v>31</v>
      </c>
      <c r="H32" s="116"/>
      <c r="I32" s="123" t="s">
        <v>31</v>
      </c>
      <c r="J32" s="122">
        <v>1</v>
      </c>
      <c r="K32" s="123" t="s">
        <v>31</v>
      </c>
      <c r="L32" s="122">
        <v>121</v>
      </c>
      <c r="M32" s="122"/>
      <c r="N32" s="117">
        <f t="shared" si="0"/>
        <v>122</v>
      </c>
      <c r="O32" s="138"/>
    </row>
    <row r="33" spans="1:16" ht="15" thickBot="1" x14ac:dyDescent="0.4">
      <c r="A33" s="121">
        <v>85438</v>
      </c>
      <c r="B33" s="122" t="s">
        <v>51</v>
      </c>
      <c r="C33" s="123"/>
      <c r="D33" s="123"/>
      <c r="E33" s="123"/>
      <c r="F33" s="123"/>
      <c r="G33" s="123"/>
      <c r="H33" s="116"/>
      <c r="I33" s="123"/>
      <c r="J33" s="122">
        <v>0</v>
      </c>
      <c r="K33" s="123"/>
      <c r="L33" s="122">
        <v>20</v>
      </c>
      <c r="M33" s="122"/>
      <c r="N33" s="117">
        <f t="shared" si="0"/>
        <v>20</v>
      </c>
      <c r="O33" s="138"/>
    </row>
    <row r="34" spans="1:16" s="128" customFormat="1" x14ac:dyDescent="0.35">
      <c r="A34" s="124"/>
      <c r="B34" s="125" t="s">
        <v>52</v>
      </c>
      <c r="C34" s="126">
        <v>4662</v>
      </c>
      <c r="D34" s="126">
        <v>484</v>
      </c>
      <c r="E34" s="126">
        <v>127</v>
      </c>
      <c r="F34" s="126">
        <v>233</v>
      </c>
      <c r="G34" s="126">
        <v>15</v>
      </c>
      <c r="H34" s="126"/>
      <c r="I34" s="126">
        <v>6668.0591391449771</v>
      </c>
      <c r="J34" s="126">
        <v>27</v>
      </c>
      <c r="K34" s="126">
        <v>939.87922705314008</v>
      </c>
      <c r="L34" s="126">
        <v>1691</v>
      </c>
      <c r="M34" s="126">
        <v>338</v>
      </c>
      <c r="N34" s="127">
        <f t="shared" si="0"/>
        <v>9663.9383661981174</v>
      </c>
      <c r="O34" s="139"/>
    </row>
    <row r="35" spans="1:16" ht="15" thickBot="1" x14ac:dyDescent="0.4">
      <c r="A35" s="129"/>
      <c r="B35" s="130" t="s">
        <v>53</v>
      </c>
      <c r="C35" s="131"/>
      <c r="D35" s="131"/>
      <c r="E35" s="131"/>
      <c r="F35" s="132" t="s">
        <v>54</v>
      </c>
      <c r="G35" s="132"/>
      <c r="H35" s="133">
        <v>1.4302762714786539</v>
      </c>
      <c r="I35" s="134">
        <v>0.68999396379307154</v>
      </c>
      <c r="J35" s="134">
        <v>2.793891990706275E-3</v>
      </c>
      <c r="K35" s="134">
        <v>9.7256334988702689E-2</v>
      </c>
      <c r="L35" s="134">
        <v>0.17498042060312263</v>
      </c>
      <c r="M35" s="134">
        <v>3.4975388624397072E-2</v>
      </c>
      <c r="N35" s="135"/>
      <c r="P35" s="136"/>
    </row>
    <row r="36" spans="1:16" ht="15" thickTop="1" x14ac:dyDescent="0.35"/>
    <row r="37" spans="1:16" ht="17" x14ac:dyDescent="0.4">
      <c r="A37" s="104" t="s">
        <v>4</v>
      </c>
      <c r="B37" s="96"/>
      <c r="C37" s="96"/>
      <c r="D37" s="96"/>
      <c r="E37" s="96"/>
      <c r="F37" s="96"/>
      <c r="G37" s="96"/>
      <c r="H37" s="96"/>
      <c r="I37" s="105"/>
      <c r="J37" s="97"/>
      <c r="K37" s="96"/>
      <c r="L37" s="97"/>
      <c r="M37" s="96"/>
    </row>
    <row r="38" spans="1:16" ht="17" x14ac:dyDescent="0.4">
      <c r="A38" s="137" t="s">
        <v>5</v>
      </c>
      <c r="B38" s="96"/>
      <c r="C38" s="96"/>
      <c r="D38" s="96"/>
      <c r="E38" s="96"/>
      <c r="F38" s="96"/>
      <c r="G38" s="96"/>
      <c r="H38" s="96"/>
      <c r="I38" s="105"/>
      <c r="J38" s="97"/>
      <c r="K38" s="96"/>
      <c r="L38" s="97"/>
      <c r="M38" s="96"/>
    </row>
    <row r="39" spans="1:16" x14ac:dyDescent="0.35">
      <c r="A39" s="218" t="s">
        <v>99</v>
      </c>
      <c r="B39" s="219"/>
      <c r="C39" s="219"/>
      <c r="D39" s="219"/>
      <c r="E39" s="219"/>
      <c r="F39" s="219"/>
      <c r="G39" s="219"/>
      <c r="H39" s="219"/>
      <c r="I39" s="219"/>
      <c r="J39" s="219"/>
      <c r="K39" s="219"/>
      <c r="L39" s="219"/>
      <c r="M39" s="219"/>
    </row>
    <row r="40" spans="1:16" x14ac:dyDescent="0.35">
      <c r="A40" s="219"/>
      <c r="B40" s="219"/>
      <c r="C40" s="219"/>
      <c r="D40" s="219"/>
      <c r="E40" s="219"/>
      <c r="F40" s="219"/>
      <c r="G40" s="219"/>
      <c r="H40" s="219"/>
      <c r="I40" s="219"/>
      <c r="J40" s="219"/>
      <c r="K40" s="219"/>
      <c r="L40" s="219"/>
      <c r="M40" s="219"/>
    </row>
    <row r="41" spans="1:16" ht="17" x14ac:dyDescent="0.4">
      <c r="A41" s="104" t="s">
        <v>101</v>
      </c>
      <c r="B41" s="104"/>
      <c r="C41" s="104"/>
      <c r="D41" s="104"/>
      <c r="E41" s="104"/>
      <c r="F41" s="104"/>
      <c r="G41" s="104"/>
      <c r="H41" s="104"/>
      <c r="I41" s="96"/>
      <c r="J41" s="97"/>
      <c r="K41" s="96"/>
      <c r="L41" s="96"/>
      <c r="M41" s="96"/>
    </row>
    <row r="42" spans="1:16" ht="17" x14ac:dyDescent="0.4">
      <c r="A42" s="220" t="s">
        <v>102</v>
      </c>
      <c r="B42" s="221"/>
      <c r="C42" s="221"/>
      <c r="D42" s="221"/>
      <c r="E42" s="221"/>
      <c r="F42" s="221"/>
      <c r="G42" s="221"/>
      <c r="H42" s="221"/>
      <c r="I42" s="105"/>
      <c r="J42" s="97"/>
      <c r="K42" s="96"/>
      <c r="L42" s="97"/>
      <c r="M42" s="96"/>
    </row>
    <row r="43" spans="1:16" ht="17" x14ac:dyDescent="0.4">
      <c r="A43" s="186" t="s">
        <v>103</v>
      </c>
      <c r="B43" s="187"/>
      <c r="C43" s="187"/>
      <c r="D43" s="187"/>
      <c r="E43" s="187"/>
      <c r="F43" s="187"/>
      <c r="G43" s="187"/>
      <c r="H43" s="187"/>
      <c r="I43" s="105"/>
      <c r="J43" s="97"/>
      <c r="K43" s="96"/>
      <c r="L43" s="97"/>
      <c r="M43" s="96"/>
    </row>
    <row r="44" spans="1:16" x14ac:dyDescent="0.35">
      <c r="A44" s="178"/>
      <c r="B44" s="178"/>
      <c r="C44" s="178"/>
      <c r="D44" s="178"/>
      <c r="E44" s="178"/>
      <c r="F44" s="178"/>
      <c r="G44" s="178"/>
      <c r="H44" s="178"/>
      <c r="I44" s="178"/>
      <c r="J44" s="178"/>
      <c r="K44" s="178"/>
      <c r="L44" s="178"/>
      <c r="M44" s="178"/>
    </row>
  </sheetData>
  <mergeCells count="4">
    <mergeCell ref="A4:N4"/>
    <mergeCell ref="C20:M20"/>
    <mergeCell ref="A39:M40"/>
    <mergeCell ref="A42:H42"/>
  </mergeCells>
  <pageMargins left="0.70866141732283472" right="0.70866141732283472" top="0.74803149606299213" bottom="0.74803149606299213" header="0.31496062992125984" footer="0.31496062992125984"/>
  <pageSetup paperSize="9" scale="70" orientation="landscape" r:id="rId1"/>
  <headerFooter>
    <oddHeader>&amp;C&amp;"Calibri,Regular"&amp;13SRAD Report No.2091 Transport Statistics Oldham 2020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F8446-2FD0-463A-8AE4-8A7C01BD8252}">
  <sheetPr>
    <pageSetUpPr fitToPage="1"/>
  </sheetPr>
  <dimension ref="A1:P47"/>
  <sheetViews>
    <sheetView zoomScale="75" zoomScaleNormal="75" workbookViewId="0">
      <selection sqref="A1:N47"/>
    </sheetView>
  </sheetViews>
  <sheetFormatPr defaultColWidth="9.1796875" defaultRowHeight="14.5" x14ac:dyDescent="0.35"/>
  <cols>
    <col min="1" max="1" width="7.1796875" style="108" customWidth="1"/>
    <col min="2" max="2" width="39.26953125" style="107" bestFit="1" customWidth="1"/>
    <col min="3" max="4" width="6.453125" style="107" customWidth="1"/>
    <col min="5" max="5" width="6.7265625" style="107" customWidth="1"/>
    <col min="6" max="6" width="8" style="107" customWidth="1"/>
    <col min="7" max="7" width="14.81640625" style="107" customWidth="1"/>
    <col min="8" max="8" width="16.54296875" style="107" customWidth="1"/>
    <col min="9" max="9" width="10.26953125" style="107" customWidth="1"/>
    <col min="10" max="10" width="13.7265625" style="107" customWidth="1"/>
    <col min="11" max="11" width="10" style="107" customWidth="1"/>
    <col min="12" max="12" width="8.26953125" style="107" customWidth="1"/>
    <col min="13" max="13" width="11.453125" style="107" customWidth="1"/>
    <col min="14" max="14" width="27.7265625" style="107" customWidth="1"/>
    <col min="15" max="16384" width="9.1796875" style="107"/>
  </cols>
  <sheetData>
    <row r="1" spans="1:14" x14ac:dyDescent="0.35">
      <c r="A1" s="106" t="s">
        <v>57</v>
      </c>
    </row>
    <row r="2" spans="1:14" x14ac:dyDescent="0.35">
      <c r="A2" s="108" t="s">
        <v>58</v>
      </c>
    </row>
    <row r="3" spans="1:14" ht="15" thickBot="1" x14ac:dyDescent="0.4"/>
    <row r="4" spans="1:14" ht="15" thickTop="1" x14ac:dyDescent="0.35">
      <c r="A4" s="212" t="s">
        <v>106</v>
      </c>
      <c r="B4" s="213"/>
      <c r="C4" s="213"/>
      <c r="D4" s="213"/>
      <c r="E4" s="213"/>
      <c r="F4" s="213"/>
      <c r="G4" s="213"/>
      <c r="H4" s="213"/>
      <c r="I4" s="213"/>
      <c r="J4" s="213"/>
      <c r="K4" s="213"/>
      <c r="L4" s="213"/>
      <c r="M4" s="213"/>
      <c r="N4" s="214"/>
    </row>
    <row r="5" spans="1:14" x14ac:dyDescent="0.35">
      <c r="A5" s="109" t="s">
        <v>8</v>
      </c>
      <c r="B5" s="110" t="s">
        <v>9</v>
      </c>
      <c r="C5" s="111" t="s">
        <v>10</v>
      </c>
      <c r="D5" s="111" t="s">
        <v>11</v>
      </c>
      <c r="E5" s="111" t="s">
        <v>12</v>
      </c>
      <c r="F5" s="111" t="s">
        <v>13</v>
      </c>
      <c r="G5" s="112" t="s">
        <v>14</v>
      </c>
      <c r="H5" s="112" t="s">
        <v>15</v>
      </c>
      <c r="I5" s="112" t="s">
        <v>16</v>
      </c>
      <c r="J5" s="112" t="s">
        <v>17</v>
      </c>
      <c r="K5" s="112" t="s">
        <v>18</v>
      </c>
      <c r="L5" s="112" t="s">
        <v>19</v>
      </c>
      <c r="M5" s="112" t="s">
        <v>20</v>
      </c>
      <c r="N5" s="114" t="s">
        <v>21</v>
      </c>
    </row>
    <row r="6" spans="1:14" x14ac:dyDescent="0.35">
      <c r="A6" s="109">
        <v>85401</v>
      </c>
      <c r="B6" s="110" t="s">
        <v>22</v>
      </c>
      <c r="C6" s="115">
        <v>1006</v>
      </c>
      <c r="D6" s="115">
        <v>101</v>
      </c>
      <c r="E6" s="115">
        <v>18</v>
      </c>
      <c r="F6" s="115">
        <v>47</v>
      </c>
      <c r="G6" s="115">
        <v>5</v>
      </c>
      <c r="H6" s="191">
        <v>1.4441131918810459</v>
      </c>
      <c r="I6" s="115">
        <v>1452.7778710323321</v>
      </c>
      <c r="J6" s="110">
        <v>2</v>
      </c>
      <c r="K6" s="115">
        <v>164</v>
      </c>
      <c r="L6" s="110">
        <v>25</v>
      </c>
      <c r="M6" s="110"/>
      <c r="N6" s="117">
        <f>SUM(I6:M6)</f>
        <v>1643.7778710323321</v>
      </c>
    </row>
    <row r="7" spans="1:14" x14ac:dyDescent="0.35">
      <c r="A7" s="109">
        <v>85402</v>
      </c>
      <c r="B7" s="110" t="s">
        <v>23</v>
      </c>
      <c r="C7" s="115">
        <v>340</v>
      </c>
      <c r="D7" s="115">
        <v>30</v>
      </c>
      <c r="E7" s="115">
        <v>3</v>
      </c>
      <c r="F7" s="115">
        <v>5</v>
      </c>
      <c r="G7" s="115">
        <v>0</v>
      </c>
      <c r="H7" s="116">
        <v>1.4759036144578312</v>
      </c>
      <c r="I7" s="115">
        <v>501.80722891566262</v>
      </c>
      <c r="J7" s="110">
        <v>0</v>
      </c>
      <c r="K7" s="115">
        <v>4</v>
      </c>
      <c r="L7" s="110">
        <v>82</v>
      </c>
      <c r="M7" s="110"/>
      <c r="N7" s="117">
        <f t="shared" ref="N7:N34" si="0">SUM(I7:M7)</f>
        <v>587.80722891566256</v>
      </c>
    </row>
    <row r="8" spans="1:14" x14ac:dyDescent="0.35">
      <c r="A8" s="109">
        <v>85403</v>
      </c>
      <c r="B8" s="110" t="s">
        <v>24</v>
      </c>
      <c r="C8" s="115">
        <v>580</v>
      </c>
      <c r="D8" s="115">
        <v>51</v>
      </c>
      <c r="E8" s="115">
        <v>7</v>
      </c>
      <c r="F8" s="115">
        <v>2</v>
      </c>
      <c r="G8" s="115">
        <v>5</v>
      </c>
      <c r="H8" s="118">
        <v>1.4441131918810459</v>
      </c>
      <c r="I8" s="115">
        <v>837.58565129100668</v>
      </c>
      <c r="J8" s="110">
        <v>7</v>
      </c>
      <c r="K8" s="115">
        <v>5.6566523605150216</v>
      </c>
      <c r="L8" s="110">
        <v>48</v>
      </c>
      <c r="M8" s="110"/>
      <c r="N8" s="117">
        <f t="shared" si="0"/>
        <v>898.24230365152175</v>
      </c>
    </row>
    <row r="9" spans="1:14" x14ac:dyDescent="0.35">
      <c r="A9" s="109">
        <v>85404</v>
      </c>
      <c r="B9" s="110" t="s">
        <v>25</v>
      </c>
      <c r="C9" s="115">
        <v>207</v>
      </c>
      <c r="D9" s="115">
        <v>9</v>
      </c>
      <c r="E9" s="115">
        <v>0</v>
      </c>
      <c r="F9" s="115">
        <v>2</v>
      </c>
      <c r="G9" s="115">
        <v>0</v>
      </c>
      <c r="H9" s="118">
        <v>1.4443886652905613</v>
      </c>
      <c r="I9" s="115">
        <v>298.98845371514619</v>
      </c>
      <c r="J9" s="110">
        <v>0</v>
      </c>
      <c r="K9" s="115">
        <v>5.6566523605150216</v>
      </c>
      <c r="L9" s="110">
        <v>54</v>
      </c>
      <c r="M9" s="110"/>
      <c r="N9" s="117">
        <f t="shared" si="0"/>
        <v>358.6451060756612</v>
      </c>
    </row>
    <row r="10" spans="1:14" x14ac:dyDescent="0.35">
      <c r="A10" s="109">
        <v>85405</v>
      </c>
      <c r="B10" s="110" t="s">
        <v>26</v>
      </c>
      <c r="C10" s="115">
        <v>121</v>
      </c>
      <c r="D10" s="115">
        <v>19</v>
      </c>
      <c r="E10" s="115">
        <v>1</v>
      </c>
      <c r="F10" s="115">
        <v>0</v>
      </c>
      <c r="G10" s="115">
        <v>1</v>
      </c>
      <c r="H10" s="118">
        <v>1.4443886652905613</v>
      </c>
      <c r="I10" s="115">
        <v>174.77102850015791</v>
      </c>
      <c r="J10" s="110">
        <v>2</v>
      </c>
      <c r="K10" s="115">
        <v>0</v>
      </c>
      <c r="L10" s="110">
        <v>9</v>
      </c>
      <c r="M10" s="110"/>
      <c r="N10" s="117">
        <f t="shared" si="0"/>
        <v>185.77102850015791</v>
      </c>
    </row>
    <row r="11" spans="1:14" x14ac:dyDescent="0.35">
      <c r="A11" s="109">
        <v>85406</v>
      </c>
      <c r="B11" s="110" t="s">
        <v>27</v>
      </c>
      <c r="C11" s="115">
        <v>1</v>
      </c>
      <c r="D11" s="115">
        <v>0</v>
      </c>
      <c r="E11" s="115">
        <v>0</v>
      </c>
      <c r="F11" s="115">
        <v>59</v>
      </c>
      <c r="G11" s="115">
        <v>0</v>
      </c>
      <c r="H11" s="118">
        <v>1.4443886652905613</v>
      </c>
      <c r="I11" s="115">
        <v>1.4443886652905613</v>
      </c>
      <c r="J11" s="115">
        <v>21</v>
      </c>
      <c r="K11" s="115">
        <v>147</v>
      </c>
      <c r="L11" s="115">
        <v>154</v>
      </c>
      <c r="M11" s="110"/>
      <c r="N11" s="117">
        <f t="shared" si="0"/>
        <v>323.44438866529055</v>
      </c>
    </row>
    <row r="12" spans="1:14" x14ac:dyDescent="0.35">
      <c r="A12" s="109">
        <v>85407</v>
      </c>
      <c r="B12" s="110" t="s">
        <v>28</v>
      </c>
      <c r="C12" s="115">
        <v>640</v>
      </c>
      <c r="D12" s="115">
        <v>40</v>
      </c>
      <c r="E12" s="115">
        <v>4</v>
      </c>
      <c r="F12" s="115">
        <v>2</v>
      </c>
      <c r="G12" s="115">
        <v>0</v>
      </c>
      <c r="H12" s="118">
        <v>1.4443886652905613</v>
      </c>
      <c r="I12" s="115">
        <v>924.40874578595924</v>
      </c>
      <c r="J12" s="110">
        <v>3</v>
      </c>
      <c r="K12" s="115">
        <v>5.6566523605150216</v>
      </c>
      <c r="L12" s="110">
        <v>40</v>
      </c>
      <c r="M12" s="110"/>
      <c r="N12" s="117">
        <f t="shared" si="0"/>
        <v>973.06539814647431</v>
      </c>
    </row>
    <row r="13" spans="1:14" x14ac:dyDescent="0.35">
      <c r="A13" s="109">
        <v>85408</v>
      </c>
      <c r="B13" s="110" t="s">
        <v>29</v>
      </c>
      <c r="C13" s="115">
        <v>108</v>
      </c>
      <c r="D13" s="115">
        <v>5</v>
      </c>
      <c r="E13" s="115">
        <v>0</v>
      </c>
      <c r="F13" s="115">
        <v>0</v>
      </c>
      <c r="G13" s="115">
        <v>0</v>
      </c>
      <c r="H13" s="118">
        <v>1.4443886652905613</v>
      </c>
      <c r="I13" s="115">
        <v>155.99397585138061</v>
      </c>
      <c r="J13" s="110">
        <v>0</v>
      </c>
      <c r="K13" s="115">
        <v>0</v>
      </c>
      <c r="L13" s="110">
        <v>2</v>
      </c>
      <c r="M13" s="110"/>
      <c r="N13" s="117">
        <f t="shared" si="0"/>
        <v>157.99397585138061</v>
      </c>
    </row>
    <row r="14" spans="1:14" x14ac:dyDescent="0.35">
      <c r="A14" s="109">
        <v>85410</v>
      </c>
      <c r="B14" s="110" t="s">
        <v>30</v>
      </c>
      <c r="C14" s="115" t="s">
        <v>31</v>
      </c>
      <c r="D14" s="115" t="s">
        <v>31</v>
      </c>
      <c r="E14" s="115" t="s">
        <v>31</v>
      </c>
      <c r="F14" s="115" t="s">
        <v>31</v>
      </c>
      <c r="G14" s="115" t="s">
        <v>31</v>
      </c>
      <c r="H14" s="116"/>
      <c r="I14" s="115" t="s">
        <v>31</v>
      </c>
      <c r="J14" s="110">
        <v>0</v>
      </c>
      <c r="K14" s="115" t="s">
        <v>31</v>
      </c>
      <c r="L14" s="110">
        <v>35</v>
      </c>
      <c r="M14" s="110"/>
      <c r="N14" s="117">
        <f t="shared" si="0"/>
        <v>35</v>
      </c>
    </row>
    <row r="15" spans="1:14" x14ac:dyDescent="0.35">
      <c r="A15" s="109">
        <v>85411</v>
      </c>
      <c r="B15" s="110" t="s">
        <v>32</v>
      </c>
      <c r="C15" s="115">
        <v>137</v>
      </c>
      <c r="D15" s="115">
        <v>15</v>
      </c>
      <c r="E15" s="115">
        <v>0</v>
      </c>
      <c r="F15" s="115">
        <v>0</v>
      </c>
      <c r="G15" s="115">
        <v>2</v>
      </c>
      <c r="H15" s="118">
        <v>1.4443886652905613</v>
      </c>
      <c r="I15" s="115">
        <v>197.88124714480691</v>
      </c>
      <c r="J15" s="110">
        <v>0</v>
      </c>
      <c r="K15" s="115">
        <v>0</v>
      </c>
      <c r="L15" s="110">
        <v>14</v>
      </c>
      <c r="M15" s="110"/>
      <c r="N15" s="117">
        <f t="shared" si="0"/>
        <v>211.88124714480691</v>
      </c>
    </row>
    <row r="16" spans="1:14" x14ac:dyDescent="0.35">
      <c r="A16" s="109">
        <v>85413</v>
      </c>
      <c r="B16" s="110" t="s">
        <v>33</v>
      </c>
      <c r="C16" s="115">
        <v>18</v>
      </c>
      <c r="D16" s="115">
        <v>6</v>
      </c>
      <c r="E16" s="115">
        <v>0</v>
      </c>
      <c r="F16" s="115">
        <v>122</v>
      </c>
      <c r="G16" s="115">
        <v>0</v>
      </c>
      <c r="H16" s="118">
        <v>1.4443886652905613</v>
      </c>
      <c r="I16" s="115">
        <v>25.998995975230102</v>
      </c>
      <c r="J16" s="110">
        <v>4</v>
      </c>
      <c r="K16" s="115">
        <v>344</v>
      </c>
      <c r="L16" s="110">
        <v>182</v>
      </c>
      <c r="M16" s="110"/>
      <c r="N16" s="117">
        <f t="shared" si="0"/>
        <v>555.99899597523017</v>
      </c>
    </row>
    <row r="17" spans="1:14" x14ac:dyDescent="0.35">
      <c r="A17" s="109">
        <v>85415</v>
      </c>
      <c r="B17" s="110" t="s">
        <v>34</v>
      </c>
      <c r="C17" s="115">
        <v>488</v>
      </c>
      <c r="D17" s="115">
        <v>21</v>
      </c>
      <c r="E17" s="115">
        <v>1</v>
      </c>
      <c r="F17" s="115">
        <v>1</v>
      </c>
      <c r="G17" s="115">
        <v>1</v>
      </c>
      <c r="H17" s="116">
        <v>1.5389344262295082</v>
      </c>
      <c r="I17" s="115">
        <v>751</v>
      </c>
      <c r="J17" s="110">
        <v>19</v>
      </c>
      <c r="K17" s="115">
        <v>2.8283261802575108</v>
      </c>
      <c r="L17" s="110"/>
      <c r="M17" s="110"/>
      <c r="N17" s="117">
        <f t="shared" si="0"/>
        <v>772.82832618025748</v>
      </c>
    </row>
    <row r="18" spans="1:14" x14ac:dyDescent="0.35">
      <c r="A18" s="109">
        <v>85420</v>
      </c>
      <c r="B18" s="110" t="s">
        <v>35</v>
      </c>
      <c r="C18" s="115">
        <v>18</v>
      </c>
      <c r="D18" s="115">
        <v>0</v>
      </c>
      <c r="E18" s="115">
        <v>0</v>
      </c>
      <c r="F18" s="115">
        <v>0</v>
      </c>
      <c r="G18" s="115">
        <v>0</v>
      </c>
      <c r="H18" s="118">
        <v>1.4443886652905613</v>
      </c>
      <c r="I18" s="115">
        <v>25.998995975230102</v>
      </c>
      <c r="J18" s="110">
        <v>0</v>
      </c>
      <c r="K18" s="115">
        <v>0</v>
      </c>
      <c r="L18" s="110">
        <v>30</v>
      </c>
      <c r="M18" s="110"/>
      <c r="N18" s="117">
        <f t="shared" si="0"/>
        <v>55.998995975230102</v>
      </c>
    </row>
    <row r="19" spans="1:14" x14ac:dyDescent="0.35">
      <c r="A19" s="109">
        <v>85421</v>
      </c>
      <c r="B19" s="110" t="s">
        <v>36</v>
      </c>
      <c r="C19" s="115" t="s">
        <v>31</v>
      </c>
      <c r="D19" s="115" t="s">
        <v>31</v>
      </c>
      <c r="E19" s="115" t="s">
        <v>31</v>
      </c>
      <c r="F19" s="115" t="s">
        <v>31</v>
      </c>
      <c r="G19" s="115" t="s">
        <v>31</v>
      </c>
      <c r="H19" s="116"/>
      <c r="I19" s="115" t="s">
        <v>31</v>
      </c>
      <c r="J19" s="115">
        <v>0</v>
      </c>
      <c r="K19" s="115" t="s">
        <v>31</v>
      </c>
      <c r="L19" s="115">
        <v>13</v>
      </c>
      <c r="M19" s="115"/>
      <c r="N19" s="117">
        <f t="shared" si="0"/>
        <v>13</v>
      </c>
    </row>
    <row r="20" spans="1:14" x14ac:dyDescent="0.35">
      <c r="A20" s="109">
        <v>85423</v>
      </c>
      <c r="B20" s="110" t="s">
        <v>37</v>
      </c>
      <c r="C20" s="215" t="s">
        <v>100</v>
      </c>
      <c r="D20" s="216"/>
      <c r="E20" s="216"/>
      <c r="F20" s="216"/>
      <c r="G20" s="216"/>
      <c r="H20" s="216"/>
      <c r="I20" s="216"/>
      <c r="J20" s="216"/>
      <c r="K20" s="216"/>
      <c r="L20" s="216"/>
      <c r="M20" s="217"/>
      <c r="N20" s="117">
        <f t="shared" si="0"/>
        <v>0</v>
      </c>
    </row>
    <row r="21" spans="1:14" x14ac:dyDescent="0.35">
      <c r="A21" s="109">
        <v>85424</v>
      </c>
      <c r="B21" s="110" t="s">
        <v>38</v>
      </c>
      <c r="C21" s="115" t="s">
        <v>31</v>
      </c>
      <c r="D21" s="115" t="s">
        <v>31</v>
      </c>
      <c r="E21" s="115" t="s">
        <v>31</v>
      </c>
      <c r="F21" s="115" t="s">
        <v>31</v>
      </c>
      <c r="G21" s="115" t="s">
        <v>31</v>
      </c>
      <c r="H21" s="116"/>
      <c r="I21" s="115" t="s">
        <v>31</v>
      </c>
      <c r="J21" s="115">
        <v>15</v>
      </c>
      <c r="K21" s="115" t="s">
        <v>31</v>
      </c>
      <c r="L21" s="115">
        <v>115</v>
      </c>
      <c r="M21" s="115"/>
      <c r="N21" s="117">
        <f t="shared" si="0"/>
        <v>130</v>
      </c>
    </row>
    <row r="22" spans="1:14" x14ac:dyDescent="0.35">
      <c r="A22" s="109">
        <v>85425</v>
      </c>
      <c r="B22" s="110" t="s">
        <v>39</v>
      </c>
      <c r="C22" s="115" t="s">
        <v>31</v>
      </c>
      <c r="D22" s="115" t="s">
        <v>31</v>
      </c>
      <c r="E22" s="115" t="s">
        <v>31</v>
      </c>
      <c r="F22" s="115" t="s">
        <v>31</v>
      </c>
      <c r="G22" s="115" t="s">
        <v>31</v>
      </c>
      <c r="H22" s="116"/>
      <c r="I22" s="115" t="s">
        <v>31</v>
      </c>
      <c r="J22" s="115">
        <v>1</v>
      </c>
      <c r="K22" s="115" t="s">
        <v>31</v>
      </c>
      <c r="L22" s="115">
        <v>109</v>
      </c>
      <c r="M22" s="115"/>
      <c r="N22" s="117">
        <f t="shared" si="0"/>
        <v>110</v>
      </c>
    </row>
    <row r="23" spans="1:14" x14ac:dyDescent="0.35">
      <c r="A23" s="109">
        <v>85426</v>
      </c>
      <c r="B23" s="110" t="s">
        <v>40</v>
      </c>
      <c r="C23" s="115">
        <v>11</v>
      </c>
      <c r="D23" s="115">
        <v>0</v>
      </c>
      <c r="E23" s="115">
        <v>0</v>
      </c>
      <c r="F23" s="115">
        <v>0</v>
      </c>
      <c r="G23" s="115">
        <v>0</v>
      </c>
      <c r="H23" s="118">
        <v>1.4443886652905613</v>
      </c>
      <c r="I23" s="115">
        <v>15.888275318196175</v>
      </c>
      <c r="J23" s="115">
        <v>1</v>
      </c>
      <c r="K23" s="115">
        <v>0</v>
      </c>
      <c r="L23" s="115">
        <v>8</v>
      </c>
      <c r="M23" s="115"/>
      <c r="N23" s="117">
        <f t="shared" si="0"/>
        <v>24.888275318196175</v>
      </c>
    </row>
    <row r="24" spans="1:14" x14ac:dyDescent="0.35">
      <c r="A24" s="109">
        <v>85427</v>
      </c>
      <c r="B24" s="110" t="s">
        <v>41</v>
      </c>
      <c r="C24" s="115">
        <v>429</v>
      </c>
      <c r="D24" s="115">
        <v>32</v>
      </c>
      <c r="E24" s="115">
        <v>10</v>
      </c>
      <c r="F24" s="115">
        <v>1</v>
      </c>
      <c r="G24" s="115">
        <v>0</v>
      </c>
      <c r="H24" s="119">
        <v>1.3529411764705883</v>
      </c>
      <c r="I24" s="115">
        <v>580.41176470588243</v>
      </c>
      <c r="J24" s="115">
        <v>0</v>
      </c>
      <c r="K24" s="115">
        <v>4.4729729729729728</v>
      </c>
      <c r="L24" s="115" t="s">
        <v>31</v>
      </c>
      <c r="M24" s="115"/>
      <c r="N24" s="117">
        <f t="shared" si="0"/>
        <v>584.88473767885546</v>
      </c>
    </row>
    <row r="25" spans="1:14" x14ac:dyDescent="0.35">
      <c r="A25" s="109">
        <v>85428</v>
      </c>
      <c r="B25" s="110" t="s">
        <v>42</v>
      </c>
      <c r="C25" s="115">
        <v>969</v>
      </c>
      <c r="D25" s="115">
        <v>74</v>
      </c>
      <c r="E25" s="115">
        <v>7</v>
      </c>
      <c r="F25" s="115">
        <v>8</v>
      </c>
      <c r="G25" s="120">
        <v>8</v>
      </c>
      <c r="H25" s="118">
        <v>1.4443886652905613</v>
      </c>
      <c r="I25" s="115">
        <v>1399.612616666554</v>
      </c>
      <c r="J25" s="115">
        <v>0</v>
      </c>
      <c r="K25" s="115">
        <v>22.626609442060087</v>
      </c>
      <c r="L25" s="115" t="s">
        <v>31</v>
      </c>
      <c r="M25" s="115"/>
      <c r="N25" s="117">
        <f t="shared" si="0"/>
        <v>1422.239226108614</v>
      </c>
    </row>
    <row r="26" spans="1:14" x14ac:dyDescent="0.35">
      <c r="A26" s="109">
        <v>85429</v>
      </c>
      <c r="B26" s="110" t="s">
        <v>43</v>
      </c>
      <c r="C26" s="115" t="s">
        <v>31</v>
      </c>
      <c r="D26" s="115" t="s">
        <v>31</v>
      </c>
      <c r="E26" s="115" t="s">
        <v>31</v>
      </c>
      <c r="F26" s="115" t="s">
        <v>31</v>
      </c>
      <c r="G26" s="115" t="s">
        <v>31</v>
      </c>
      <c r="H26" s="116"/>
      <c r="I26" s="115" t="s">
        <v>31</v>
      </c>
      <c r="J26" s="115">
        <v>1</v>
      </c>
      <c r="K26" s="115" t="s">
        <v>31</v>
      </c>
      <c r="L26" s="115">
        <v>36</v>
      </c>
      <c r="M26" s="115"/>
      <c r="N26" s="117">
        <f t="shared" si="0"/>
        <v>37</v>
      </c>
    </row>
    <row r="27" spans="1:14" x14ac:dyDescent="0.35">
      <c r="A27" s="109">
        <v>85430</v>
      </c>
      <c r="B27" s="110" t="s">
        <v>44</v>
      </c>
      <c r="C27" s="115">
        <v>414</v>
      </c>
      <c r="D27" s="115">
        <v>29</v>
      </c>
      <c r="E27" s="115">
        <v>8</v>
      </c>
      <c r="F27" s="115">
        <v>10</v>
      </c>
      <c r="G27" s="115">
        <v>0</v>
      </c>
      <c r="H27" s="116">
        <v>1.4028776978417266</v>
      </c>
      <c r="I27" s="115">
        <v>580.79136690647476</v>
      </c>
      <c r="J27" s="115">
        <v>0</v>
      </c>
      <c r="K27" s="115">
        <v>28.283261802575108</v>
      </c>
      <c r="L27" s="115">
        <v>15</v>
      </c>
      <c r="M27" s="115"/>
      <c r="N27" s="117">
        <f t="shared" si="0"/>
        <v>624.07462870904988</v>
      </c>
    </row>
    <row r="28" spans="1:14" x14ac:dyDescent="0.35">
      <c r="A28" s="109">
        <v>85433</v>
      </c>
      <c r="B28" s="110" t="s">
        <v>46</v>
      </c>
      <c r="C28" s="115" t="s">
        <v>31</v>
      </c>
      <c r="D28" s="115" t="s">
        <v>31</v>
      </c>
      <c r="E28" s="115" t="s">
        <v>31</v>
      </c>
      <c r="F28" s="115" t="s">
        <v>31</v>
      </c>
      <c r="G28" s="115" t="s">
        <v>31</v>
      </c>
      <c r="H28" s="116"/>
      <c r="I28" s="115" t="s">
        <v>31</v>
      </c>
      <c r="J28" s="110">
        <v>0</v>
      </c>
      <c r="K28" s="115" t="s">
        <v>31</v>
      </c>
      <c r="L28" s="110" t="s">
        <v>31</v>
      </c>
      <c r="M28" s="110">
        <v>148</v>
      </c>
      <c r="N28" s="117">
        <f t="shared" si="0"/>
        <v>148</v>
      </c>
    </row>
    <row r="29" spans="1:14" x14ac:dyDescent="0.35">
      <c r="A29" s="109">
        <v>85434</v>
      </c>
      <c r="B29" s="110" t="s">
        <v>47</v>
      </c>
      <c r="C29" s="115" t="s">
        <v>31</v>
      </c>
      <c r="D29" s="115" t="s">
        <v>31</v>
      </c>
      <c r="E29" s="115" t="s">
        <v>31</v>
      </c>
      <c r="F29" s="115" t="s">
        <v>31</v>
      </c>
      <c r="G29" s="115" t="s">
        <v>31</v>
      </c>
      <c r="H29" s="116"/>
      <c r="I29" s="115" t="s">
        <v>31</v>
      </c>
      <c r="J29" s="110">
        <v>0</v>
      </c>
      <c r="K29" s="115" t="s">
        <v>31</v>
      </c>
      <c r="L29" s="110" t="s">
        <v>31</v>
      </c>
      <c r="M29" s="110">
        <v>164</v>
      </c>
      <c r="N29" s="117">
        <f t="shared" si="0"/>
        <v>164</v>
      </c>
    </row>
    <row r="30" spans="1:14" x14ac:dyDescent="0.35">
      <c r="A30" s="109">
        <v>85435</v>
      </c>
      <c r="B30" s="110" t="s">
        <v>48</v>
      </c>
      <c r="C30" s="115" t="s">
        <v>31</v>
      </c>
      <c r="D30" s="115" t="s">
        <v>31</v>
      </c>
      <c r="E30" s="115" t="s">
        <v>31</v>
      </c>
      <c r="F30" s="115" t="s">
        <v>31</v>
      </c>
      <c r="G30" s="115" t="s">
        <v>31</v>
      </c>
      <c r="H30" s="116"/>
      <c r="I30" s="115" t="s">
        <v>31</v>
      </c>
      <c r="J30" s="110">
        <v>0</v>
      </c>
      <c r="K30" s="115" t="s">
        <v>31</v>
      </c>
      <c r="L30" s="110" t="s">
        <v>31</v>
      </c>
      <c r="M30" s="110">
        <v>149</v>
      </c>
      <c r="N30" s="117">
        <f t="shared" si="0"/>
        <v>149</v>
      </c>
    </row>
    <row r="31" spans="1:14" x14ac:dyDescent="0.35">
      <c r="A31" s="109">
        <v>85436</v>
      </c>
      <c r="B31" s="110" t="s">
        <v>49</v>
      </c>
      <c r="C31" s="115" t="s">
        <v>31</v>
      </c>
      <c r="D31" s="115" t="s">
        <v>31</v>
      </c>
      <c r="E31" s="115" t="s">
        <v>31</v>
      </c>
      <c r="F31" s="115" t="s">
        <v>31</v>
      </c>
      <c r="G31" s="115" t="s">
        <v>31</v>
      </c>
      <c r="H31" s="116"/>
      <c r="I31" s="115" t="s">
        <v>31</v>
      </c>
      <c r="J31" s="110">
        <v>0</v>
      </c>
      <c r="K31" s="115"/>
      <c r="L31" s="110">
        <v>19</v>
      </c>
      <c r="M31" s="110"/>
      <c r="N31" s="117">
        <f t="shared" si="0"/>
        <v>19</v>
      </c>
    </row>
    <row r="32" spans="1:14" x14ac:dyDescent="0.35">
      <c r="A32" s="121">
        <v>85437</v>
      </c>
      <c r="B32" s="122" t="s">
        <v>50</v>
      </c>
      <c r="C32" s="123" t="s">
        <v>31</v>
      </c>
      <c r="D32" s="123" t="s">
        <v>31</v>
      </c>
      <c r="E32" s="123" t="s">
        <v>31</v>
      </c>
      <c r="F32" s="123" t="s">
        <v>31</v>
      </c>
      <c r="G32" s="123" t="s">
        <v>31</v>
      </c>
      <c r="H32" s="116"/>
      <c r="I32" s="123" t="s">
        <v>31</v>
      </c>
      <c r="J32" s="122">
        <v>2</v>
      </c>
      <c r="K32" s="123"/>
      <c r="L32" s="122">
        <v>87</v>
      </c>
      <c r="M32" s="122"/>
      <c r="N32" s="140">
        <f t="shared" si="0"/>
        <v>89</v>
      </c>
    </row>
    <row r="33" spans="1:16" ht="15" thickBot="1" x14ac:dyDescent="0.4">
      <c r="A33" s="121">
        <v>85437</v>
      </c>
      <c r="B33" s="122" t="s">
        <v>51</v>
      </c>
      <c r="C33" s="123" t="s">
        <v>31</v>
      </c>
      <c r="D33" s="123" t="s">
        <v>31</v>
      </c>
      <c r="E33" s="123" t="s">
        <v>31</v>
      </c>
      <c r="F33" s="123" t="s">
        <v>31</v>
      </c>
      <c r="G33" s="123" t="s">
        <v>31</v>
      </c>
      <c r="H33" s="116"/>
      <c r="I33" s="123" t="s">
        <v>31</v>
      </c>
      <c r="J33" s="122">
        <v>0</v>
      </c>
      <c r="K33" s="123"/>
      <c r="L33" s="122">
        <v>10</v>
      </c>
      <c r="M33" s="122"/>
      <c r="N33" s="140">
        <f t="shared" si="0"/>
        <v>10</v>
      </c>
    </row>
    <row r="34" spans="1:16" s="128" customFormat="1" x14ac:dyDescent="0.35">
      <c r="A34" s="124"/>
      <c r="B34" s="125" t="s">
        <v>52</v>
      </c>
      <c r="C34" s="126">
        <v>5487</v>
      </c>
      <c r="D34" s="126">
        <v>432</v>
      </c>
      <c r="E34" s="126">
        <v>59</v>
      </c>
      <c r="F34" s="126">
        <v>259</v>
      </c>
      <c r="G34" s="126">
        <v>22</v>
      </c>
      <c r="H34" s="126">
        <v>23.102769951667355</v>
      </c>
      <c r="I34" s="126">
        <v>7925.3606064493124</v>
      </c>
      <c r="J34" s="126">
        <v>78</v>
      </c>
      <c r="K34" s="126">
        <v>734.18112747941075</v>
      </c>
      <c r="L34" s="126">
        <v>1087</v>
      </c>
      <c r="M34" s="126">
        <v>461</v>
      </c>
      <c r="N34" s="127">
        <f t="shared" si="0"/>
        <v>10285.541733928723</v>
      </c>
    </row>
    <row r="35" spans="1:16" ht="15" thickBot="1" x14ac:dyDescent="0.4">
      <c r="A35" s="129"/>
      <c r="B35" s="130"/>
      <c r="C35" s="131"/>
      <c r="D35" s="131"/>
      <c r="E35" s="131"/>
      <c r="F35" s="132" t="s">
        <v>54</v>
      </c>
      <c r="G35" s="132"/>
      <c r="H35" s="133">
        <v>1.4443886652905613</v>
      </c>
      <c r="I35" s="134">
        <v>0.77053409644978388</v>
      </c>
      <c r="J35" s="134">
        <v>7.5834605524668537E-3</v>
      </c>
      <c r="K35" s="134">
        <v>7.13799181872532E-2</v>
      </c>
      <c r="L35" s="134">
        <v>0.10568232846835218</v>
      </c>
      <c r="M35" s="134">
        <v>4.4820196342143841E-2</v>
      </c>
      <c r="N35" s="135"/>
      <c r="P35" s="136"/>
    </row>
    <row r="36" spans="1:16" ht="15" thickTop="1" x14ac:dyDescent="0.35"/>
    <row r="37" spans="1:16" ht="17" x14ac:dyDescent="0.4">
      <c r="A37" s="104" t="s">
        <v>4</v>
      </c>
      <c r="B37" s="96"/>
      <c r="C37" s="96"/>
      <c r="D37" s="96"/>
      <c r="E37" s="96"/>
      <c r="F37" s="96"/>
      <c r="G37" s="96"/>
      <c r="H37" s="96"/>
      <c r="I37" s="105"/>
      <c r="J37" s="97"/>
      <c r="K37" s="96"/>
      <c r="L37" s="97"/>
      <c r="M37" s="96"/>
    </row>
    <row r="38" spans="1:16" x14ac:dyDescent="0.35">
      <c r="A38" s="137" t="s">
        <v>5</v>
      </c>
      <c r="B38" s="188"/>
      <c r="C38" s="188"/>
      <c r="D38" s="188"/>
      <c r="E38" s="188"/>
      <c r="F38" s="188"/>
      <c r="G38" s="188"/>
      <c r="H38" s="188"/>
      <c r="I38" s="189"/>
      <c r="J38" s="190"/>
      <c r="K38" s="188"/>
      <c r="L38" s="190"/>
      <c r="M38" s="188"/>
    </row>
    <row r="39" spans="1:16" x14ac:dyDescent="0.35">
      <c r="A39" s="218" t="s">
        <v>99</v>
      </c>
      <c r="B39" s="222"/>
      <c r="C39" s="222"/>
      <c r="D39" s="222"/>
      <c r="E39" s="222"/>
      <c r="F39" s="222"/>
      <c r="G39" s="222"/>
      <c r="H39" s="222"/>
      <c r="I39" s="222"/>
      <c r="J39" s="222"/>
      <c r="K39" s="222"/>
      <c r="L39" s="222"/>
      <c r="M39" s="222"/>
    </row>
    <row r="40" spans="1:16" x14ac:dyDescent="0.35">
      <c r="A40" s="222"/>
      <c r="B40" s="222"/>
      <c r="C40" s="222"/>
      <c r="D40" s="222"/>
      <c r="E40" s="222"/>
      <c r="F40" s="222"/>
      <c r="G40" s="222"/>
      <c r="H40" s="222"/>
      <c r="I40" s="222"/>
      <c r="J40" s="222"/>
      <c r="K40" s="222"/>
      <c r="L40" s="222"/>
      <c r="M40" s="222"/>
    </row>
    <row r="41" spans="1:16" x14ac:dyDescent="0.35">
      <c r="A41" s="104" t="s">
        <v>101</v>
      </c>
      <c r="B41" s="104"/>
      <c r="C41" s="104"/>
      <c r="D41" s="104"/>
      <c r="E41" s="104"/>
      <c r="F41" s="104"/>
      <c r="G41" s="104"/>
      <c r="H41" s="104"/>
      <c r="I41" s="188"/>
      <c r="J41" s="190"/>
      <c r="K41" s="188"/>
      <c r="L41" s="188"/>
      <c r="M41" s="188"/>
    </row>
    <row r="42" spans="1:16" x14ac:dyDescent="0.35">
      <c r="A42" s="220" t="s">
        <v>102</v>
      </c>
      <c r="B42" s="221"/>
      <c r="C42" s="221"/>
      <c r="D42" s="221"/>
      <c r="E42" s="221"/>
      <c r="F42" s="221"/>
      <c r="G42" s="221"/>
      <c r="H42" s="221"/>
      <c r="I42" s="189"/>
      <c r="J42" s="190"/>
      <c r="K42" s="188"/>
      <c r="L42" s="190"/>
      <c r="M42" s="188"/>
    </row>
    <row r="43" spans="1:16" x14ac:dyDescent="0.35">
      <c r="A43" s="186" t="s">
        <v>103</v>
      </c>
      <c r="B43" s="187"/>
      <c r="C43" s="187"/>
      <c r="D43" s="187"/>
      <c r="E43" s="187"/>
      <c r="F43" s="187"/>
      <c r="G43" s="187"/>
      <c r="H43" s="187"/>
      <c r="I43" s="189"/>
      <c r="J43" s="190"/>
      <c r="K43" s="188"/>
      <c r="L43" s="190"/>
      <c r="M43" s="188"/>
    </row>
    <row r="44" spans="1:16" x14ac:dyDescent="0.35">
      <c r="A44" s="178"/>
      <c r="B44" s="178"/>
      <c r="C44" s="178"/>
      <c r="D44" s="178"/>
      <c r="E44" s="178"/>
      <c r="F44" s="178"/>
      <c r="G44" s="178"/>
      <c r="H44" s="178"/>
      <c r="I44" s="178"/>
      <c r="J44" s="178"/>
      <c r="K44" s="178"/>
      <c r="L44" s="178"/>
      <c r="M44" s="178"/>
    </row>
    <row r="46" spans="1:16" x14ac:dyDescent="0.35">
      <c r="A46" s="177"/>
      <c r="B46" s="178"/>
      <c r="C46" s="178"/>
      <c r="D46" s="178"/>
      <c r="E46" s="178"/>
      <c r="F46" s="178"/>
      <c r="G46" s="178"/>
      <c r="H46" s="178"/>
      <c r="I46" s="178"/>
      <c r="J46" s="178"/>
      <c r="K46" s="178"/>
      <c r="L46" s="178"/>
      <c r="M46" s="178"/>
    </row>
    <row r="47" spans="1:16" x14ac:dyDescent="0.35">
      <c r="A47" s="178"/>
      <c r="B47" s="178"/>
      <c r="C47" s="178"/>
      <c r="D47" s="178"/>
      <c r="E47" s="178"/>
      <c r="F47" s="178"/>
      <c r="G47" s="178"/>
      <c r="H47" s="178"/>
      <c r="I47" s="178"/>
      <c r="J47" s="178"/>
      <c r="K47" s="178"/>
      <c r="L47" s="178"/>
      <c r="M47" s="178"/>
    </row>
  </sheetData>
  <mergeCells count="4">
    <mergeCell ref="A4:N4"/>
    <mergeCell ref="C20:M20"/>
    <mergeCell ref="A39:M40"/>
    <mergeCell ref="A42:H42"/>
  </mergeCells>
  <pageMargins left="0.70866141732283472" right="0.70866141732283472" top="0.74803149606299213" bottom="0.74803149606299213" header="0.31496062992125984" footer="0.31496062992125984"/>
  <pageSetup paperSize="9" scale="70" orientation="landscape" r:id="rId1"/>
  <headerFooter>
    <oddHeader>&amp;C&amp;"Calibri,Regular"&amp;13SRAD Report No.2091 Transport Statistics Oldham 2020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CA87-B4C1-4F1E-A652-A21DEB35B5E8}">
  <sheetPr>
    <pageSetUpPr fitToPage="1"/>
  </sheetPr>
  <dimension ref="A1:R84"/>
  <sheetViews>
    <sheetView zoomScale="77" zoomScaleNormal="77" zoomScalePageLayoutView="50" workbookViewId="0">
      <selection sqref="A1:AD81"/>
    </sheetView>
  </sheetViews>
  <sheetFormatPr defaultColWidth="8.81640625" defaultRowHeight="14.5" x14ac:dyDescent="0.35"/>
  <cols>
    <col min="1" max="1" width="19" style="8" customWidth="1"/>
    <col min="2" max="2" width="11.453125" style="8" customWidth="1"/>
    <col min="3" max="6" width="8.81640625" style="8" customWidth="1"/>
    <col min="7" max="7" width="10.54296875" style="8" customWidth="1"/>
    <col min="8" max="8" width="10" style="8" customWidth="1"/>
    <col min="9" max="9" width="10.7265625" style="8" customWidth="1"/>
    <col min="10" max="10" width="14.453125" style="8" customWidth="1"/>
    <col min="11" max="11" width="11.54296875" style="8" customWidth="1"/>
    <col min="12" max="16384" width="8.81640625" style="8"/>
  </cols>
  <sheetData>
    <row r="1" spans="1:18" ht="15.5" thickTop="1" thickBot="1" x14ac:dyDescent="0.4">
      <c r="A1" s="223" t="s">
        <v>108</v>
      </c>
      <c r="B1" s="224"/>
      <c r="C1" s="224"/>
      <c r="D1" s="224"/>
      <c r="E1" s="224"/>
      <c r="F1" s="224"/>
      <c r="G1" s="224"/>
      <c r="H1" s="224"/>
      <c r="I1" s="224"/>
      <c r="J1" s="224"/>
      <c r="K1" s="224"/>
      <c r="L1" s="224"/>
      <c r="M1" s="224"/>
      <c r="N1" s="224"/>
      <c r="O1" s="224"/>
      <c r="P1" s="224"/>
      <c r="Q1" s="224"/>
      <c r="R1" s="225"/>
    </row>
    <row r="2" spans="1:18" ht="15" thickBot="1" x14ac:dyDescent="0.4">
      <c r="A2" s="20" t="s">
        <v>59</v>
      </c>
      <c r="B2" s="9" t="s">
        <v>60</v>
      </c>
      <c r="C2" s="10" t="s">
        <v>10</v>
      </c>
      <c r="D2" s="10" t="s">
        <v>61</v>
      </c>
      <c r="E2" s="11" t="s">
        <v>62</v>
      </c>
      <c r="F2" s="10" t="s">
        <v>13</v>
      </c>
      <c r="G2" s="11" t="s">
        <v>63</v>
      </c>
      <c r="H2" s="10" t="s">
        <v>64</v>
      </c>
      <c r="I2" s="12" t="s">
        <v>65</v>
      </c>
      <c r="J2" s="20" t="s">
        <v>59</v>
      </c>
      <c r="K2" s="9" t="s">
        <v>60</v>
      </c>
      <c r="L2" s="10" t="s">
        <v>10</v>
      </c>
      <c r="M2" s="10" t="s">
        <v>61</v>
      </c>
      <c r="N2" s="11" t="s">
        <v>62</v>
      </c>
      <c r="O2" s="10" t="s">
        <v>13</v>
      </c>
      <c r="P2" s="11" t="s">
        <v>63</v>
      </c>
      <c r="Q2" s="10" t="s">
        <v>64</v>
      </c>
      <c r="R2" s="12" t="s">
        <v>65</v>
      </c>
    </row>
    <row r="3" spans="1:18" x14ac:dyDescent="0.35">
      <c r="A3" s="226" t="s">
        <v>66</v>
      </c>
      <c r="B3" s="13">
        <v>1997</v>
      </c>
      <c r="C3" s="14">
        <v>5970</v>
      </c>
      <c r="D3" s="15">
        <v>578</v>
      </c>
      <c r="E3" s="14">
        <v>185</v>
      </c>
      <c r="F3" s="15">
        <v>337</v>
      </c>
      <c r="G3" s="14">
        <v>25</v>
      </c>
      <c r="H3" s="15">
        <v>53</v>
      </c>
      <c r="I3" s="16">
        <v>7148</v>
      </c>
      <c r="J3" s="226" t="s">
        <v>67</v>
      </c>
      <c r="K3" s="13">
        <v>1997</v>
      </c>
      <c r="L3" s="14">
        <v>4879</v>
      </c>
      <c r="M3" s="15">
        <v>547</v>
      </c>
      <c r="N3" s="14">
        <v>200</v>
      </c>
      <c r="O3" s="15">
        <v>331</v>
      </c>
      <c r="P3" s="14">
        <v>7</v>
      </c>
      <c r="Q3" s="15">
        <v>15</v>
      </c>
      <c r="R3" s="16">
        <v>5979</v>
      </c>
    </row>
    <row r="4" spans="1:18" x14ac:dyDescent="0.35">
      <c r="A4" s="227"/>
      <c r="B4" s="13">
        <v>1998</v>
      </c>
      <c r="C4" s="14">
        <v>6382</v>
      </c>
      <c r="D4" s="15">
        <v>570</v>
      </c>
      <c r="E4" s="14">
        <v>216</v>
      </c>
      <c r="F4" s="15">
        <v>363</v>
      </c>
      <c r="G4" s="14">
        <v>26</v>
      </c>
      <c r="H4" s="15">
        <v>40</v>
      </c>
      <c r="I4" s="16">
        <v>7597</v>
      </c>
      <c r="J4" s="229"/>
      <c r="K4" s="13">
        <v>1998</v>
      </c>
      <c r="L4" s="14">
        <v>5263</v>
      </c>
      <c r="M4" s="15">
        <v>568</v>
      </c>
      <c r="N4" s="14">
        <v>212</v>
      </c>
      <c r="O4" s="15">
        <v>353</v>
      </c>
      <c r="P4" s="14">
        <v>19</v>
      </c>
      <c r="Q4" s="15">
        <v>15</v>
      </c>
      <c r="R4" s="16">
        <v>6430</v>
      </c>
    </row>
    <row r="5" spans="1:18" x14ac:dyDescent="0.35">
      <c r="A5" s="227"/>
      <c r="B5" s="13">
        <v>1999</v>
      </c>
      <c r="C5" s="14"/>
      <c r="D5" s="15"/>
      <c r="E5" s="14"/>
      <c r="F5" s="15"/>
      <c r="G5" s="14"/>
      <c r="H5" s="15"/>
      <c r="I5" s="16"/>
      <c r="J5" s="229"/>
      <c r="K5" s="13">
        <v>1999</v>
      </c>
      <c r="L5" s="14"/>
      <c r="M5" s="15"/>
      <c r="N5" s="14"/>
      <c r="O5" s="15"/>
      <c r="P5" s="14"/>
      <c r="Q5" s="15"/>
      <c r="R5" s="16"/>
    </row>
    <row r="6" spans="1:18" x14ac:dyDescent="0.35">
      <c r="A6" s="227"/>
      <c r="B6" s="13">
        <v>2000</v>
      </c>
      <c r="C6" s="14"/>
      <c r="D6" s="15"/>
      <c r="E6" s="14"/>
      <c r="F6" s="15"/>
      <c r="G6" s="14"/>
      <c r="H6" s="15"/>
      <c r="I6" s="16"/>
      <c r="J6" s="229"/>
      <c r="K6" s="13">
        <v>2000</v>
      </c>
      <c r="L6" s="14"/>
      <c r="M6" s="15"/>
      <c r="N6" s="14"/>
      <c r="O6" s="15"/>
      <c r="P6" s="14"/>
      <c r="Q6" s="15"/>
      <c r="R6" s="16"/>
    </row>
    <row r="7" spans="1:18" x14ac:dyDescent="0.35">
      <c r="A7" s="227"/>
      <c r="B7" s="13">
        <v>2001</v>
      </c>
      <c r="C7" s="14">
        <v>5127</v>
      </c>
      <c r="D7" s="15">
        <v>500</v>
      </c>
      <c r="E7" s="14">
        <v>109</v>
      </c>
      <c r="F7" s="15">
        <v>269</v>
      </c>
      <c r="G7" s="14">
        <v>29</v>
      </c>
      <c r="H7" s="15">
        <v>24</v>
      </c>
      <c r="I7" s="16">
        <v>6058</v>
      </c>
      <c r="J7" s="229"/>
      <c r="K7" s="13">
        <v>2001</v>
      </c>
      <c r="L7" s="14">
        <v>3871</v>
      </c>
      <c r="M7" s="15">
        <v>503</v>
      </c>
      <c r="N7" s="14">
        <v>92</v>
      </c>
      <c r="O7" s="15">
        <v>294</v>
      </c>
      <c r="P7" s="14">
        <v>7</v>
      </c>
      <c r="Q7" s="15">
        <v>2</v>
      </c>
      <c r="R7" s="16">
        <v>4769</v>
      </c>
    </row>
    <row r="8" spans="1:18" x14ac:dyDescent="0.35">
      <c r="A8" s="227"/>
      <c r="B8" s="13">
        <v>2002</v>
      </c>
      <c r="C8" s="14"/>
      <c r="D8" s="15"/>
      <c r="E8" s="14"/>
      <c r="F8" s="15"/>
      <c r="G8" s="14"/>
      <c r="H8" s="15"/>
      <c r="I8" s="16"/>
      <c r="J8" s="229"/>
      <c r="K8" s="13">
        <v>2002</v>
      </c>
      <c r="L8" s="14"/>
      <c r="M8" s="15"/>
      <c r="N8" s="14"/>
      <c r="O8" s="15"/>
      <c r="P8" s="14"/>
      <c r="Q8" s="15"/>
      <c r="R8" s="16"/>
    </row>
    <row r="9" spans="1:18" x14ac:dyDescent="0.35">
      <c r="A9" s="227"/>
      <c r="B9" s="13">
        <v>2003</v>
      </c>
      <c r="C9" s="14"/>
      <c r="D9" s="15"/>
      <c r="E9" s="14"/>
      <c r="F9" s="15"/>
      <c r="G9" s="14"/>
      <c r="H9" s="15"/>
      <c r="I9" s="16"/>
      <c r="J9" s="229"/>
      <c r="K9" s="13">
        <v>2003</v>
      </c>
      <c r="L9" s="14"/>
      <c r="M9" s="15"/>
      <c r="N9" s="14"/>
      <c r="O9" s="15"/>
      <c r="P9" s="14"/>
      <c r="Q9" s="15"/>
      <c r="R9" s="16"/>
    </row>
    <row r="10" spans="1:18" x14ac:dyDescent="0.35">
      <c r="A10" s="227"/>
      <c r="B10" s="13">
        <v>2004</v>
      </c>
      <c r="C10" s="14">
        <v>6111</v>
      </c>
      <c r="D10" s="15">
        <v>546</v>
      </c>
      <c r="E10" s="14">
        <v>121</v>
      </c>
      <c r="F10" s="15">
        <v>336</v>
      </c>
      <c r="G10" s="14">
        <v>30</v>
      </c>
      <c r="H10" s="15">
        <v>27</v>
      </c>
      <c r="I10" s="16">
        <v>7171</v>
      </c>
      <c r="J10" s="229"/>
      <c r="K10" s="13">
        <v>2004</v>
      </c>
      <c r="L10" s="14">
        <v>4494</v>
      </c>
      <c r="M10" s="15">
        <v>522</v>
      </c>
      <c r="N10" s="14">
        <v>116</v>
      </c>
      <c r="O10" s="15">
        <v>348</v>
      </c>
      <c r="P10" s="14">
        <v>12</v>
      </c>
      <c r="Q10" s="15">
        <v>16</v>
      </c>
      <c r="R10" s="16">
        <v>5508</v>
      </c>
    </row>
    <row r="11" spans="1:18" x14ac:dyDescent="0.35">
      <c r="A11" s="227"/>
      <c r="B11" s="13">
        <v>2005</v>
      </c>
      <c r="C11" s="14"/>
      <c r="D11" s="15"/>
      <c r="E11" s="14"/>
      <c r="F11" s="15"/>
      <c r="G11" s="14"/>
      <c r="H11" s="15"/>
      <c r="I11" s="16"/>
      <c r="J11" s="229"/>
      <c r="K11" s="13">
        <v>2005</v>
      </c>
      <c r="L11" s="14"/>
      <c r="M11" s="15"/>
      <c r="N11" s="14"/>
      <c r="O11" s="15"/>
      <c r="P11" s="14"/>
      <c r="Q11" s="15"/>
      <c r="R11" s="16"/>
    </row>
    <row r="12" spans="1:18" x14ac:dyDescent="0.35">
      <c r="A12" s="227"/>
      <c r="B12" s="13">
        <v>2006</v>
      </c>
      <c r="C12" s="14"/>
      <c r="D12" s="15"/>
      <c r="E12" s="14"/>
      <c r="F12" s="15"/>
      <c r="G12" s="14"/>
      <c r="H12" s="15"/>
      <c r="I12" s="16"/>
      <c r="J12" s="229"/>
      <c r="K12" s="13">
        <v>2006</v>
      </c>
      <c r="L12" s="14"/>
      <c r="M12" s="15"/>
      <c r="N12" s="14"/>
      <c r="O12" s="15"/>
      <c r="P12" s="14"/>
      <c r="Q12" s="15"/>
      <c r="R12" s="16"/>
    </row>
    <row r="13" spans="1:18" x14ac:dyDescent="0.35">
      <c r="A13" s="227"/>
      <c r="B13" s="13">
        <v>2007</v>
      </c>
      <c r="C13" s="14">
        <v>6757</v>
      </c>
      <c r="D13" s="15">
        <v>697</v>
      </c>
      <c r="E13" s="14">
        <v>160</v>
      </c>
      <c r="F13" s="15">
        <v>308</v>
      </c>
      <c r="G13" s="14">
        <v>34</v>
      </c>
      <c r="H13" s="15">
        <v>31</v>
      </c>
      <c r="I13" s="16">
        <v>7987</v>
      </c>
      <c r="J13" s="229"/>
      <c r="K13" s="13">
        <v>2007</v>
      </c>
      <c r="L13" s="14">
        <v>5610</v>
      </c>
      <c r="M13" s="15">
        <v>638</v>
      </c>
      <c r="N13" s="14">
        <v>159</v>
      </c>
      <c r="O13" s="15">
        <v>330</v>
      </c>
      <c r="P13" s="14">
        <v>23</v>
      </c>
      <c r="Q13" s="15">
        <v>16</v>
      </c>
      <c r="R13" s="16">
        <v>6776</v>
      </c>
    </row>
    <row r="14" spans="1:18" x14ac:dyDescent="0.35">
      <c r="A14" s="227"/>
      <c r="B14" s="13">
        <v>2008</v>
      </c>
      <c r="C14" s="17">
        <v>7140</v>
      </c>
      <c r="D14" s="18">
        <v>802</v>
      </c>
      <c r="E14" s="17">
        <v>162</v>
      </c>
      <c r="F14" s="18">
        <v>348</v>
      </c>
      <c r="G14" s="17">
        <v>29</v>
      </c>
      <c r="H14" s="18">
        <v>35</v>
      </c>
      <c r="I14" s="16">
        <v>8516</v>
      </c>
      <c r="J14" s="229"/>
      <c r="K14" s="13">
        <v>2008</v>
      </c>
      <c r="L14" s="14">
        <v>5541</v>
      </c>
      <c r="M14" s="15">
        <v>680</v>
      </c>
      <c r="N14" s="14">
        <v>156</v>
      </c>
      <c r="O14" s="15">
        <v>359</v>
      </c>
      <c r="P14" s="14">
        <v>16</v>
      </c>
      <c r="Q14" s="15">
        <v>19</v>
      </c>
      <c r="R14" s="16">
        <v>6771</v>
      </c>
    </row>
    <row r="15" spans="1:18" x14ac:dyDescent="0.35">
      <c r="A15" s="227"/>
      <c r="B15" s="13">
        <v>2009</v>
      </c>
      <c r="C15" s="17">
        <v>5997</v>
      </c>
      <c r="D15" s="18">
        <v>738</v>
      </c>
      <c r="E15" s="17">
        <v>166</v>
      </c>
      <c r="F15" s="18">
        <v>316</v>
      </c>
      <c r="G15" s="17">
        <v>35</v>
      </c>
      <c r="H15" s="18">
        <v>39</v>
      </c>
      <c r="I15" s="16">
        <v>7291</v>
      </c>
      <c r="J15" s="229"/>
      <c r="K15" s="13">
        <v>2009</v>
      </c>
      <c r="L15" s="17">
        <v>5118</v>
      </c>
      <c r="M15" s="18">
        <v>712</v>
      </c>
      <c r="N15" s="17">
        <v>172</v>
      </c>
      <c r="O15" s="18">
        <v>338</v>
      </c>
      <c r="P15" s="17">
        <v>20</v>
      </c>
      <c r="Q15" s="18">
        <v>26</v>
      </c>
      <c r="R15" s="16">
        <v>6386</v>
      </c>
    </row>
    <row r="16" spans="1:18" x14ac:dyDescent="0.35">
      <c r="A16" s="227"/>
      <c r="B16" s="13">
        <v>2010</v>
      </c>
      <c r="C16" s="17">
        <v>6183</v>
      </c>
      <c r="D16" s="18">
        <v>668</v>
      </c>
      <c r="E16" s="17">
        <v>114</v>
      </c>
      <c r="F16" s="18">
        <v>326</v>
      </c>
      <c r="G16" s="17">
        <v>34</v>
      </c>
      <c r="H16" s="18">
        <v>43</v>
      </c>
      <c r="I16" s="16">
        <v>7368</v>
      </c>
      <c r="J16" s="229"/>
      <c r="K16" s="13">
        <v>2010</v>
      </c>
      <c r="L16" s="17">
        <v>5008</v>
      </c>
      <c r="M16" s="18">
        <v>675</v>
      </c>
      <c r="N16" s="17">
        <v>88</v>
      </c>
      <c r="O16" s="18">
        <v>334</v>
      </c>
      <c r="P16" s="17">
        <v>24</v>
      </c>
      <c r="Q16" s="18">
        <v>30</v>
      </c>
      <c r="R16" s="16">
        <v>6159</v>
      </c>
    </row>
    <row r="17" spans="1:18" x14ac:dyDescent="0.35">
      <c r="A17" s="227"/>
      <c r="B17" s="13">
        <v>2011</v>
      </c>
      <c r="C17" s="17">
        <v>5717</v>
      </c>
      <c r="D17" s="18">
        <v>600</v>
      </c>
      <c r="E17" s="17">
        <v>125</v>
      </c>
      <c r="F17" s="18">
        <v>320</v>
      </c>
      <c r="G17" s="17">
        <v>37</v>
      </c>
      <c r="H17" s="18">
        <v>61</v>
      </c>
      <c r="I17" s="16">
        <v>6860</v>
      </c>
      <c r="J17" s="229"/>
      <c r="K17" s="13">
        <v>2011</v>
      </c>
      <c r="L17" s="17">
        <v>4613</v>
      </c>
      <c r="M17" s="18">
        <v>570</v>
      </c>
      <c r="N17" s="17">
        <v>141</v>
      </c>
      <c r="O17" s="18">
        <v>319</v>
      </c>
      <c r="P17" s="17">
        <v>17</v>
      </c>
      <c r="Q17" s="18">
        <v>31</v>
      </c>
      <c r="R17" s="16">
        <v>5691</v>
      </c>
    </row>
    <row r="18" spans="1:18" x14ac:dyDescent="0.35">
      <c r="A18" s="227"/>
      <c r="B18" s="13">
        <v>2012</v>
      </c>
      <c r="C18" s="17">
        <v>6018</v>
      </c>
      <c r="D18" s="18">
        <v>685</v>
      </c>
      <c r="E18" s="17">
        <v>157</v>
      </c>
      <c r="F18" s="18">
        <v>314</v>
      </c>
      <c r="G18" s="17">
        <v>40</v>
      </c>
      <c r="H18" s="18">
        <v>44</v>
      </c>
      <c r="I18" s="16">
        <v>7258</v>
      </c>
      <c r="J18" s="229"/>
      <c r="K18" s="13">
        <v>2012</v>
      </c>
      <c r="L18" s="17">
        <v>4919</v>
      </c>
      <c r="M18" s="18">
        <v>642</v>
      </c>
      <c r="N18" s="17">
        <v>132</v>
      </c>
      <c r="O18" s="18">
        <v>332</v>
      </c>
      <c r="P18" s="17">
        <v>15</v>
      </c>
      <c r="Q18" s="18">
        <v>13</v>
      </c>
      <c r="R18" s="16">
        <v>6053</v>
      </c>
    </row>
    <row r="19" spans="1:18" x14ac:dyDescent="0.35">
      <c r="A19" s="227"/>
      <c r="B19" s="13">
        <v>2013</v>
      </c>
      <c r="C19" s="17">
        <v>5449</v>
      </c>
      <c r="D19" s="18">
        <v>635</v>
      </c>
      <c r="E19" s="17">
        <v>107</v>
      </c>
      <c r="F19" s="18">
        <v>302</v>
      </c>
      <c r="G19" s="17">
        <v>29</v>
      </c>
      <c r="H19" s="18">
        <v>46</v>
      </c>
      <c r="I19" s="16">
        <v>6568</v>
      </c>
      <c r="J19" s="229"/>
      <c r="K19" s="13">
        <v>2013</v>
      </c>
      <c r="L19" s="17">
        <v>4737</v>
      </c>
      <c r="M19" s="18">
        <v>681</v>
      </c>
      <c r="N19" s="17">
        <v>144</v>
      </c>
      <c r="O19" s="18">
        <v>325</v>
      </c>
      <c r="P19" s="17">
        <v>18</v>
      </c>
      <c r="Q19" s="18">
        <v>15</v>
      </c>
      <c r="R19" s="16">
        <v>5920</v>
      </c>
    </row>
    <row r="20" spans="1:18" x14ac:dyDescent="0.35">
      <c r="A20" s="227"/>
      <c r="B20" s="13">
        <v>2014</v>
      </c>
      <c r="C20" s="17">
        <v>5467</v>
      </c>
      <c r="D20" s="18">
        <v>601</v>
      </c>
      <c r="E20" s="17">
        <v>93</v>
      </c>
      <c r="F20" s="18">
        <v>320</v>
      </c>
      <c r="G20" s="17">
        <v>35</v>
      </c>
      <c r="H20" s="18">
        <v>63</v>
      </c>
      <c r="I20" s="16">
        <v>6579</v>
      </c>
      <c r="J20" s="229"/>
      <c r="K20" s="13">
        <v>2014</v>
      </c>
      <c r="L20" s="17">
        <v>4289</v>
      </c>
      <c r="M20" s="18">
        <v>585</v>
      </c>
      <c r="N20" s="17">
        <v>115</v>
      </c>
      <c r="O20" s="18">
        <v>327</v>
      </c>
      <c r="P20" s="17">
        <v>22</v>
      </c>
      <c r="Q20" s="18">
        <v>16</v>
      </c>
      <c r="R20" s="16">
        <v>5354</v>
      </c>
    </row>
    <row r="21" spans="1:18" x14ac:dyDescent="0.35">
      <c r="A21" s="227"/>
      <c r="B21" s="13">
        <v>2015</v>
      </c>
      <c r="C21" s="17">
        <v>5937</v>
      </c>
      <c r="D21" s="18">
        <v>688</v>
      </c>
      <c r="E21" s="17">
        <v>87</v>
      </c>
      <c r="F21" s="18">
        <v>255</v>
      </c>
      <c r="G21" s="17">
        <v>25</v>
      </c>
      <c r="H21" s="18">
        <v>42</v>
      </c>
      <c r="I21" s="16">
        <v>7034</v>
      </c>
      <c r="J21" s="229"/>
      <c r="K21" s="13">
        <v>2015</v>
      </c>
      <c r="L21" s="17">
        <v>4814</v>
      </c>
      <c r="M21" s="18">
        <v>617</v>
      </c>
      <c r="N21" s="17">
        <v>98</v>
      </c>
      <c r="O21" s="18">
        <v>267</v>
      </c>
      <c r="P21" s="17">
        <v>18</v>
      </c>
      <c r="Q21" s="18">
        <v>36</v>
      </c>
      <c r="R21" s="16">
        <v>5850</v>
      </c>
    </row>
    <row r="22" spans="1:18" x14ac:dyDescent="0.35">
      <c r="A22" s="227"/>
      <c r="B22" s="13">
        <v>2016</v>
      </c>
      <c r="C22" s="17">
        <v>5985</v>
      </c>
      <c r="D22" s="18">
        <v>656</v>
      </c>
      <c r="E22" s="17">
        <v>119</v>
      </c>
      <c r="F22" s="18">
        <v>357</v>
      </c>
      <c r="G22" s="17">
        <v>27</v>
      </c>
      <c r="H22" s="18">
        <v>58</v>
      </c>
      <c r="I22" s="16">
        <v>7202</v>
      </c>
      <c r="J22" s="229"/>
      <c r="K22" s="13">
        <v>2016</v>
      </c>
      <c r="L22" s="17">
        <v>4759</v>
      </c>
      <c r="M22" s="17">
        <v>636</v>
      </c>
      <c r="N22" s="17">
        <v>99</v>
      </c>
      <c r="O22" s="17">
        <v>393</v>
      </c>
      <c r="P22" s="17">
        <v>17</v>
      </c>
      <c r="Q22" s="17">
        <v>44</v>
      </c>
      <c r="R22" s="16">
        <v>5948</v>
      </c>
    </row>
    <row r="23" spans="1:18" x14ac:dyDescent="0.35">
      <c r="A23" s="227"/>
      <c r="B23" s="13">
        <v>2017</v>
      </c>
      <c r="C23" s="17">
        <v>6395</v>
      </c>
      <c r="D23" s="18">
        <v>544</v>
      </c>
      <c r="E23" s="17">
        <v>121</v>
      </c>
      <c r="F23" s="18">
        <v>253</v>
      </c>
      <c r="G23" s="17">
        <v>17</v>
      </c>
      <c r="H23" s="18">
        <v>41</v>
      </c>
      <c r="I23" s="16">
        <v>7371</v>
      </c>
      <c r="J23" s="229"/>
      <c r="K23" s="13">
        <v>2017</v>
      </c>
      <c r="L23" s="17">
        <v>5155</v>
      </c>
      <c r="M23" s="17">
        <v>604</v>
      </c>
      <c r="N23" s="17">
        <v>110</v>
      </c>
      <c r="O23" s="17">
        <v>268</v>
      </c>
      <c r="P23" s="17">
        <v>16</v>
      </c>
      <c r="Q23" s="17">
        <v>29</v>
      </c>
      <c r="R23" s="16">
        <v>6182</v>
      </c>
    </row>
    <row r="24" spans="1:18" x14ac:dyDescent="0.35">
      <c r="A24" s="227"/>
      <c r="B24" s="13">
        <v>2018</v>
      </c>
      <c r="C24" s="17">
        <v>6753</v>
      </c>
      <c r="D24" s="18">
        <v>562</v>
      </c>
      <c r="E24" s="17">
        <v>138</v>
      </c>
      <c r="F24" s="18">
        <v>266</v>
      </c>
      <c r="G24" s="17">
        <v>15</v>
      </c>
      <c r="H24" s="18">
        <v>41</v>
      </c>
      <c r="I24" s="16">
        <v>7775</v>
      </c>
      <c r="J24" s="229"/>
      <c r="K24" s="13">
        <v>2018</v>
      </c>
      <c r="L24" s="17">
        <v>5203</v>
      </c>
      <c r="M24" s="17">
        <v>581</v>
      </c>
      <c r="N24" s="17">
        <v>126</v>
      </c>
      <c r="O24" s="17">
        <v>288</v>
      </c>
      <c r="P24" s="17">
        <v>20</v>
      </c>
      <c r="Q24" s="17">
        <v>21.666666666666664</v>
      </c>
      <c r="R24" s="19">
        <v>6239.666666666667</v>
      </c>
    </row>
    <row r="25" spans="1:18" x14ac:dyDescent="0.35">
      <c r="A25" s="227"/>
      <c r="B25" s="13">
        <v>2019</v>
      </c>
      <c r="C25" s="17">
        <v>6519</v>
      </c>
      <c r="D25" s="18">
        <v>560</v>
      </c>
      <c r="E25" s="17">
        <v>147</v>
      </c>
      <c r="F25" s="18">
        <v>291</v>
      </c>
      <c r="G25" s="17">
        <v>12</v>
      </c>
      <c r="H25" s="18">
        <v>31</v>
      </c>
      <c r="I25" s="16">
        <v>7560</v>
      </c>
      <c r="J25" s="229"/>
      <c r="K25" s="13">
        <v>2019</v>
      </c>
      <c r="L25" s="17">
        <v>5343</v>
      </c>
      <c r="M25" s="17">
        <v>546</v>
      </c>
      <c r="N25" s="17">
        <v>124</v>
      </c>
      <c r="O25" s="17">
        <v>272</v>
      </c>
      <c r="P25" s="17">
        <v>16</v>
      </c>
      <c r="Q25" s="17">
        <v>19</v>
      </c>
      <c r="R25" s="19">
        <v>6320</v>
      </c>
    </row>
    <row r="26" spans="1:18" ht="15" thickBot="1" x14ac:dyDescent="0.4">
      <c r="A26" s="227"/>
      <c r="B26" s="13">
        <v>2020</v>
      </c>
      <c r="C26" s="17">
        <v>5770</v>
      </c>
      <c r="D26" s="17">
        <v>524</v>
      </c>
      <c r="E26" s="17">
        <v>118</v>
      </c>
      <c r="F26" s="17">
        <v>299</v>
      </c>
      <c r="G26" s="17">
        <v>13</v>
      </c>
      <c r="H26" s="17">
        <v>63</v>
      </c>
      <c r="I26" s="19">
        <v>6787</v>
      </c>
      <c r="J26" s="229"/>
      <c r="K26" s="13">
        <v>2020</v>
      </c>
      <c r="L26" s="17">
        <v>4662</v>
      </c>
      <c r="M26" s="17">
        <v>484</v>
      </c>
      <c r="N26" s="17">
        <v>127</v>
      </c>
      <c r="O26" s="17">
        <v>233</v>
      </c>
      <c r="P26" s="17">
        <v>15</v>
      </c>
      <c r="Q26" s="17">
        <v>27</v>
      </c>
      <c r="R26" s="19">
        <v>5548</v>
      </c>
    </row>
    <row r="27" spans="1:18" ht="15" thickBot="1" x14ac:dyDescent="0.4">
      <c r="A27" s="228"/>
      <c r="B27" s="141" t="s">
        <v>107</v>
      </c>
      <c r="C27" s="142">
        <v>0.96649916247906198</v>
      </c>
      <c r="D27" s="142">
        <v>0.90657439446366783</v>
      </c>
      <c r="E27" s="142">
        <v>0.63783783783783787</v>
      </c>
      <c r="F27" s="142">
        <v>0.88724035608308605</v>
      </c>
      <c r="G27" s="142">
        <v>0.52</v>
      </c>
      <c r="H27" s="142">
        <v>1.1886792452830188</v>
      </c>
      <c r="I27" s="143">
        <v>0.94949636261891435</v>
      </c>
      <c r="J27" s="230"/>
      <c r="K27" s="141" t="s">
        <v>107</v>
      </c>
      <c r="L27" s="142">
        <v>0.9555236728837877</v>
      </c>
      <c r="M27" s="142">
        <v>0.88482632541133455</v>
      </c>
      <c r="N27" s="142">
        <v>0.63500000000000001</v>
      </c>
      <c r="O27" s="142">
        <v>0.70392749244712993</v>
      </c>
      <c r="P27" s="142">
        <v>2.1428571428571428</v>
      </c>
      <c r="Q27" s="142">
        <v>1.8</v>
      </c>
      <c r="R27" s="143">
        <v>0.92791436695099516</v>
      </c>
    </row>
    <row r="28" spans="1:18" x14ac:dyDescent="0.35">
      <c r="A28" s="229" t="s">
        <v>68</v>
      </c>
      <c r="B28" s="13">
        <v>1997</v>
      </c>
      <c r="C28" s="14">
        <v>4819</v>
      </c>
      <c r="D28" s="15">
        <v>434</v>
      </c>
      <c r="E28" s="14">
        <v>108</v>
      </c>
      <c r="F28" s="15">
        <v>337</v>
      </c>
      <c r="G28" s="14">
        <v>16</v>
      </c>
      <c r="H28" s="15">
        <v>42</v>
      </c>
      <c r="I28" s="16">
        <v>5756</v>
      </c>
    </row>
    <row r="29" spans="1:18" x14ac:dyDescent="0.35">
      <c r="A29" s="229"/>
      <c r="B29" s="13">
        <v>1998</v>
      </c>
      <c r="C29" s="14">
        <v>4986</v>
      </c>
      <c r="D29" s="15">
        <v>429</v>
      </c>
      <c r="E29" s="14">
        <v>93</v>
      </c>
      <c r="F29" s="15">
        <v>355</v>
      </c>
      <c r="G29" s="14">
        <v>15</v>
      </c>
      <c r="H29" s="15">
        <v>52</v>
      </c>
      <c r="I29" s="16">
        <v>5930</v>
      </c>
    </row>
    <row r="30" spans="1:18" x14ac:dyDescent="0.35">
      <c r="A30" s="229"/>
      <c r="B30" s="13">
        <v>1999</v>
      </c>
      <c r="C30" s="14"/>
      <c r="D30" s="15"/>
      <c r="E30" s="14"/>
      <c r="F30" s="15"/>
      <c r="G30" s="14"/>
      <c r="H30" s="15"/>
      <c r="I30" s="16"/>
    </row>
    <row r="31" spans="1:18" x14ac:dyDescent="0.35">
      <c r="A31" s="229"/>
      <c r="B31" s="13">
        <v>2000</v>
      </c>
      <c r="C31" s="14"/>
      <c r="D31" s="15"/>
      <c r="E31" s="14"/>
      <c r="F31" s="15"/>
      <c r="G31" s="14"/>
      <c r="H31" s="15"/>
      <c r="I31" s="16"/>
    </row>
    <row r="32" spans="1:18" x14ac:dyDescent="0.35">
      <c r="A32" s="229"/>
      <c r="B32" s="13">
        <v>2001</v>
      </c>
      <c r="C32" s="14">
        <v>4495</v>
      </c>
      <c r="D32" s="15">
        <v>400</v>
      </c>
      <c r="E32" s="14">
        <v>46</v>
      </c>
      <c r="F32" s="15">
        <v>300</v>
      </c>
      <c r="G32" s="14">
        <v>15</v>
      </c>
      <c r="H32" s="15">
        <v>20</v>
      </c>
      <c r="I32" s="16">
        <v>5276</v>
      </c>
    </row>
    <row r="33" spans="1:9" x14ac:dyDescent="0.35">
      <c r="A33" s="229"/>
      <c r="B33" s="13">
        <v>2002</v>
      </c>
      <c r="C33" s="14"/>
      <c r="D33" s="15"/>
      <c r="E33" s="14"/>
      <c r="F33" s="15"/>
      <c r="G33" s="14"/>
      <c r="H33" s="15"/>
      <c r="I33" s="16"/>
    </row>
    <row r="34" spans="1:9" x14ac:dyDescent="0.35">
      <c r="A34" s="229"/>
      <c r="B34" s="13">
        <v>2003</v>
      </c>
      <c r="C34" s="14"/>
      <c r="D34" s="15"/>
      <c r="E34" s="14"/>
      <c r="F34" s="15"/>
      <c r="G34" s="14"/>
      <c r="H34" s="15"/>
      <c r="I34" s="16"/>
    </row>
    <row r="35" spans="1:9" x14ac:dyDescent="0.35">
      <c r="A35" s="229"/>
      <c r="B35" s="13">
        <v>2004</v>
      </c>
      <c r="C35" s="14">
        <v>4706</v>
      </c>
      <c r="D35" s="15">
        <v>416</v>
      </c>
      <c r="E35" s="14">
        <v>52</v>
      </c>
      <c r="F35" s="15">
        <v>310</v>
      </c>
      <c r="G35" s="14">
        <v>21</v>
      </c>
      <c r="H35" s="15">
        <v>36</v>
      </c>
      <c r="I35" s="16">
        <v>5541</v>
      </c>
    </row>
    <row r="36" spans="1:9" x14ac:dyDescent="0.35">
      <c r="A36" s="229"/>
      <c r="B36" s="13">
        <v>2005</v>
      </c>
      <c r="C36" s="14"/>
      <c r="D36" s="15"/>
      <c r="E36" s="14"/>
      <c r="F36" s="15"/>
      <c r="G36" s="14"/>
      <c r="H36" s="15"/>
      <c r="I36" s="16"/>
    </row>
    <row r="37" spans="1:9" x14ac:dyDescent="0.35">
      <c r="A37" s="229"/>
      <c r="B37" s="13">
        <v>2006</v>
      </c>
      <c r="C37" s="14"/>
      <c r="D37" s="15"/>
      <c r="E37" s="14"/>
      <c r="F37" s="15"/>
      <c r="G37" s="14"/>
      <c r="H37" s="15"/>
      <c r="I37" s="16"/>
    </row>
    <row r="38" spans="1:9" x14ac:dyDescent="0.35">
      <c r="A38" s="229"/>
      <c r="B38" s="13">
        <v>2007</v>
      </c>
      <c r="C38" s="21">
        <v>6278</v>
      </c>
      <c r="D38" s="22">
        <v>582</v>
      </c>
      <c r="E38" s="21">
        <v>59</v>
      </c>
      <c r="F38" s="22">
        <v>291</v>
      </c>
      <c r="G38" s="21">
        <v>38</v>
      </c>
      <c r="H38" s="22">
        <v>28</v>
      </c>
      <c r="I38" s="16">
        <v>7276</v>
      </c>
    </row>
    <row r="39" spans="1:9" x14ac:dyDescent="0.35">
      <c r="A39" s="229"/>
      <c r="B39" s="13">
        <v>2008</v>
      </c>
      <c r="C39" s="21">
        <v>6801</v>
      </c>
      <c r="D39" s="22">
        <v>599</v>
      </c>
      <c r="E39" s="21">
        <v>48</v>
      </c>
      <c r="F39" s="22">
        <v>352</v>
      </c>
      <c r="G39" s="21">
        <v>30</v>
      </c>
      <c r="H39" s="22">
        <v>31</v>
      </c>
      <c r="I39" s="16">
        <v>7861</v>
      </c>
    </row>
    <row r="40" spans="1:9" x14ac:dyDescent="0.35">
      <c r="A40" s="229"/>
      <c r="B40" s="13">
        <v>2009</v>
      </c>
      <c r="C40" s="17">
        <v>5851</v>
      </c>
      <c r="D40" s="18">
        <v>554</v>
      </c>
      <c r="E40" s="17">
        <v>51</v>
      </c>
      <c r="F40" s="18">
        <v>325</v>
      </c>
      <c r="G40" s="17">
        <v>34</v>
      </c>
      <c r="H40" s="18">
        <v>42</v>
      </c>
      <c r="I40" s="16">
        <v>6857</v>
      </c>
    </row>
    <row r="41" spans="1:9" x14ac:dyDescent="0.35">
      <c r="A41" s="229"/>
      <c r="B41" s="13">
        <v>2010</v>
      </c>
      <c r="C41" s="17">
        <v>5874</v>
      </c>
      <c r="D41" s="18">
        <v>540</v>
      </c>
      <c r="E41" s="17">
        <v>39</v>
      </c>
      <c r="F41" s="18">
        <v>326</v>
      </c>
      <c r="G41" s="17">
        <v>32</v>
      </c>
      <c r="H41" s="18">
        <v>64</v>
      </c>
      <c r="I41" s="16">
        <v>6875</v>
      </c>
    </row>
    <row r="42" spans="1:9" x14ac:dyDescent="0.35">
      <c r="A42" s="229"/>
      <c r="B42" s="13">
        <v>2011</v>
      </c>
      <c r="C42" s="17">
        <v>4710</v>
      </c>
      <c r="D42" s="18">
        <v>428</v>
      </c>
      <c r="E42" s="17">
        <v>46</v>
      </c>
      <c r="F42" s="18">
        <v>306</v>
      </c>
      <c r="G42" s="17">
        <v>40</v>
      </c>
      <c r="H42" s="18">
        <v>57</v>
      </c>
      <c r="I42" s="16">
        <v>5587</v>
      </c>
    </row>
    <row r="43" spans="1:9" x14ac:dyDescent="0.35">
      <c r="A43" s="229"/>
      <c r="B43" s="13">
        <v>2012</v>
      </c>
      <c r="C43" s="17">
        <v>5378</v>
      </c>
      <c r="D43" s="18">
        <v>524</v>
      </c>
      <c r="E43" s="17">
        <v>58</v>
      </c>
      <c r="F43" s="18">
        <v>317</v>
      </c>
      <c r="G43" s="17">
        <v>25</v>
      </c>
      <c r="H43" s="18">
        <v>30</v>
      </c>
      <c r="I43" s="16">
        <v>6332</v>
      </c>
    </row>
    <row r="44" spans="1:9" x14ac:dyDescent="0.35">
      <c r="A44" s="229"/>
      <c r="B44" s="13">
        <v>2013</v>
      </c>
      <c r="C44" s="17">
        <v>4870</v>
      </c>
      <c r="D44" s="18">
        <v>506</v>
      </c>
      <c r="E44" s="17">
        <v>55</v>
      </c>
      <c r="F44" s="18">
        <v>296</v>
      </c>
      <c r="G44" s="17">
        <v>28</v>
      </c>
      <c r="H44" s="18">
        <v>48</v>
      </c>
      <c r="I44" s="16">
        <v>5803</v>
      </c>
    </row>
    <row r="45" spans="1:9" x14ac:dyDescent="0.35">
      <c r="A45" s="229"/>
      <c r="B45" s="13">
        <v>2014</v>
      </c>
      <c r="C45" s="17">
        <v>4782</v>
      </c>
      <c r="D45" s="18">
        <v>479</v>
      </c>
      <c r="E45" s="17">
        <v>34</v>
      </c>
      <c r="F45" s="18">
        <v>308</v>
      </c>
      <c r="G45" s="17">
        <v>26</v>
      </c>
      <c r="H45" s="18">
        <v>63</v>
      </c>
      <c r="I45" s="16">
        <v>5692</v>
      </c>
    </row>
    <row r="46" spans="1:9" x14ac:dyDescent="0.35">
      <c r="A46" s="229"/>
      <c r="B46" s="13">
        <v>2015</v>
      </c>
      <c r="C46" s="17">
        <v>5628</v>
      </c>
      <c r="D46" s="18">
        <v>628</v>
      </c>
      <c r="E46" s="17">
        <v>32</v>
      </c>
      <c r="F46" s="18">
        <v>264</v>
      </c>
      <c r="G46" s="17">
        <v>28</v>
      </c>
      <c r="H46" s="18">
        <v>65</v>
      </c>
      <c r="I46" s="16">
        <v>6645</v>
      </c>
    </row>
    <row r="47" spans="1:9" x14ac:dyDescent="0.35">
      <c r="A47" s="229"/>
      <c r="B47" s="13">
        <v>2016</v>
      </c>
      <c r="C47" s="17">
        <v>5672</v>
      </c>
      <c r="D47" s="18">
        <v>523</v>
      </c>
      <c r="E47" s="17">
        <v>30</v>
      </c>
      <c r="F47" s="18">
        <v>285</v>
      </c>
      <c r="G47" s="17">
        <v>37</v>
      </c>
      <c r="H47" s="18">
        <v>54</v>
      </c>
      <c r="I47" s="16">
        <v>6601</v>
      </c>
    </row>
    <row r="48" spans="1:9" x14ac:dyDescent="0.35">
      <c r="A48" s="229"/>
      <c r="B48" s="13">
        <v>2017</v>
      </c>
      <c r="C48" s="17">
        <v>6225</v>
      </c>
      <c r="D48" s="18">
        <v>552</v>
      </c>
      <c r="E48" s="17">
        <v>59</v>
      </c>
      <c r="F48" s="18">
        <v>223</v>
      </c>
      <c r="G48" s="17">
        <v>23</v>
      </c>
      <c r="H48" s="18">
        <v>42</v>
      </c>
      <c r="I48" s="16">
        <v>7124</v>
      </c>
    </row>
    <row r="49" spans="1:9" x14ac:dyDescent="0.35">
      <c r="A49" s="229"/>
      <c r="B49" s="13">
        <v>2018</v>
      </c>
      <c r="C49" s="17">
        <v>5902</v>
      </c>
      <c r="D49" s="18">
        <v>455</v>
      </c>
      <c r="E49" s="17">
        <v>53</v>
      </c>
      <c r="F49" s="18">
        <v>254</v>
      </c>
      <c r="G49" s="17">
        <v>14</v>
      </c>
      <c r="H49" s="18">
        <v>40.666666666666664</v>
      </c>
      <c r="I49" s="19">
        <v>6718.666666666667</v>
      </c>
    </row>
    <row r="50" spans="1:9" x14ac:dyDescent="0.35">
      <c r="A50" s="229"/>
      <c r="B50" s="13">
        <v>2019</v>
      </c>
      <c r="C50" s="17">
        <v>6105</v>
      </c>
      <c r="D50" s="18">
        <v>470</v>
      </c>
      <c r="E50" s="17">
        <v>62</v>
      </c>
      <c r="F50" s="18">
        <v>251</v>
      </c>
      <c r="G50" s="17">
        <v>16</v>
      </c>
      <c r="H50" s="18">
        <v>57</v>
      </c>
      <c r="I50" s="19">
        <v>6961</v>
      </c>
    </row>
    <row r="51" spans="1:9" ht="15" thickBot="1" x14ac:dyDescent="0.4">
      <c r="A51" s="229"/>
      <c r="B51" s="13">
        <v>2020</v>
      </c>
      <c r="C51" s="17">
        <v>5487</v>
      </c>
      <c r="D51" s="17">
        <v>432</v>
      </c>
      <c r="E51" s="17">
        <v>59</v>
      </c>
      <c r="F51" s="17">
        <v>259</v>
      </c>
      <c r="G51" s="17">
        <v>22</v>
      </c>
      <c r="H51" s="17">
        <v>78</v>
      </c>
      <c r="I51" s="19">
        <v>6337</v>
      </c>
    </row>
    <row r="52" spans="1:9" ht="15" thickBot="1" x14ac:dyDescent="0.4">
      <c r="A52" s="231"/>
      <c r="B52" s="144" t="s">
        <v>107</v>
      </c>
      <c r="C52" s="145">
        <v>1.1386179705333057</v>
      </c>
      <c r="D52" s="145">
        <v>0.99539170506912444</v>
      </c>
      <c r="E52" s="145">
        <v>0.54629629629629628</v>
      </c>
      <c r="F52" s="145">
        <v>0.7685459940652819</v>
      </c>
      <c r="G52" s="145">
        <v>1.375</v>
      </c>
      <c r="H52" s="145">
        <v>1.8571428571428572</v>
      </c>
      <c r="I52" s="146">
        <v>1.100938151494093</v>
      </c>
    </row>
    <row r="53" spans="1:9" ht="15" thickTop="1" x14ac:dyDescent="0.35"/>
    <row r="74" spans="11:11" x14ac:dyDescent="0.35">
      <c r="K74" s="23"/>
    </row>
    <row r="84" spans="9:9" x14ac:dyDescent="0.35">
      <c r="I84" s="8" t="s">
        <v>69</v>
      </c>
    </row>
  </sheetData>
  <mergeCells count="4">
    <mergeCell ref="A1:R1"/>
    <mergeCell ref="A3:A27"/>
    <mergeCell ref="J3:J27"/>
    <mergeCell ref="A28:A52"/>
  </mergeCells>
  <printOptions horizontalCentered="1" verticalCentered="1"/>
  <pageMargins left="0.74803149606299213" right="0.74803149606299213" top="0.78740157480314965" bottom="0" header="0.51181102362204722" footer="0.51181102362204722"/>
  <pageSetup paperSize="9" scale="44" orientation="landscape" r:id="rId1"/>
  <headerFooter alignWithMargins="0">
    <oddHeader>&amp;C&amp;"-,Regular"&amp;13SRAD Report No.2091 Transport Statistics Oldham 2020</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D3940-D008-45D9-8020-5CC9B67C3FEF}">
  <sheetPr>
    <pageSetUpPr fitToPage="1"/>
  </sheetPr>
  <dimension ref="A1:G34"/>
  <sheetViews>
    <sheetView zoomScaleNormal="100" workbookViewId="0">
      <selection activeCell="H5" sqref="H5"/>
    </sheetView>
  </sheetViews>
  <sheetFormatPr defaultColWidth="9.1796875" defaultRowHeight="12.5" x14ac:dyDescent="0.25"/>
  <cols>
    <col min="1" max="1" width="16.7265625" style="103" customWidth="1"/>
    <col min="2" max="2" width="9.26953125" style="103" customWidth="1"/>
    <col min="3" max="3" width="10.54296875" style="103" customWidth="1"/>
    <col min="4" max="4" width="9.1796875" style="103" customWidth="1"/>
    <col min="5" max="5" width="11.26953125" style="103" customWidth="1"/>
    <col min="6" max="6" width="9.1796875" style="103" customWidth="1"/>
    <col min="7" max="7" width="10.54296875" style="103" customWidth="1"/>
    <col min="8" max="16384" width="9.1796875" style="103"/>
  </cols>
  <sheetData>
    <row r="1" spans="1:7" ht="14.5" x14ac:dyDescent="0.35">
      <c r="A1" s="38" t="s">
        <v>109</v>
      </c>
      <c r="B1" s="24"/>
      <c r="C1" s="24"/>
      <c r="D1" s="24"/>
      <c r="E1" s="24"/>
      <c r="F1" s="24"/>
      <c r="G1" s="24"/>
    </row>
    <row r="2" spans="1:7" ht="6.75" customHeight="1" thickBot="1" x14ac:dyDescent="0.4">
      <c r="A2" s="24"/>
      <c r="B2" s="24"/>
      <c r="C2" s="24"/>
      <c r="D2" s="24"/>
      <c r="E2" s="24"/>
      <c r="F2" s="24"/>
      <c r="G2" s="24"/>
    </row>
    <row r="3" spans="1:7" ht="15" thickTop="1" x14ac:dyDescent="0.25">
      <c r="A3" s="238" t="s">
        <v>110</v>
      </c>
      <c r="B3" s="239"/>
      <c r="C3" s="239"/>
      <c r="D3" s="240"/>
      <c r="E3" s="240"/>
      <c r="F3" s="240"/>
      <c r="G3" s="241"/>
    </row>
    <row r="4" spans="1:7" ht="14.5" x14ac:dyDescent="0.35">
      <c r="A4" s="147"/>
      <c r="B4" s="242" t="s">
        <v>66</v>
      </c>
      <c r="C4" s="243"/>
      <c r="D4" s="244" t="s">
        <v>67</v>
      </c>
      <c r="E4" s="245"/>
      <c r="F4" s="242" t="s">
        <v>68</v>
      </c>
      <c r="G4" s="246"/>
    </row>
    <row r="5" spans="1:7" ht="37.5" customHeight="1" x14ac:dyDescent="0.35">
      <c r="A5" s="147" t="s">
        <v>70</v>
      </c>
      <c r="B5" s="148" t="s">
        <v>71</v>
      </c>
      <c r="C5" s="148" t="s">
        <v>72</v>
      </c>
      <c r="D5" s="149" t="s">
        <v>71</v>
      </c>
      <c r="E5" s="148" t="s">
        <v>72</v>
      </c>
      <c r="F5" s="149" t="s">
        <v>71</v>
      </c>
      <c r="G5" s="150" t="s">
        <v>72</v>
      </c>
    </row>
    <row r="6" spans="1:7" ht="14.5" x14ac:dyDescent="0.35">
      <c r="A6" s="151" t="s">
        <v>111</v>
      </c>
      <c r="B6" s="254" t="s">
        <v>112</v>
      </c>
      <c r="C6" s="255"/>
      <c r="D6" s="255"/>
      <c r="E6" s="255"/>
      <c r="F6" s="255"/>
      <c r="G6" s="256"/>
    </row>
    <row r="7" spans="1:7" ht="14.5" x14ac:dyDescent="0.35">
      <c r="A7" s="151" t="s">
        <v>73</v>
      </c>
      <c r="B7" s="28">
        <v>69.696969696969703</v>
      </c>
      <c r="C7" s="29">
        <v>1.3535353535353536</v>
      </c>
      <c r="D7" s="28">
        <v>63.519313304721024</v>
      </c>
      <c r="E7" s="29">
        <v>1.4248927038626609</v>
      </c>
      <c r="F7" s="28">
        <v>65.662650602409627</v>
      </c>
      <c r="G7" s="30">
        <v>1.4759036144578312</v>
      </c>
    </row>
    <row r="8" spans="1:7" ht="14.5" customHeight="1" x14ac:dyDescent="0.35">
      <c r="A8" s="151" t="s">
        <v>74</v>
      </c>
      <c r="B8" s="247" t="s">
        <v>112</v>
      </c>
      <c r="C8" s="248"/>
      <c r="D8" s="248"/>
      <c r="E8" s="248"/>
      <c r="F8" s="248"/>
      <c r="G8" s="249"/>
    </row>
    <row r="9" spans="1:7" ht="14.5" x14ac:dyDescent="0.35">
      <c r="A9" s="151" t="s">
        <v>75</v>
      </c>
      <c r="B9" s="28">
        <v>65.693430656934311</v>
      </c>
      <c r="C9" s="29">
        <v>1.4233576642335766</v>
      </c>
      <c r="D9" s="28">
        <v>51.76908752327747</v>
      </c>
      <c r="E9" s="29">
        <v>1.5642458100558658</v>
      </c>
      <c r="F9" s="28">
        <v>58.606557377049185</v>
      </c>
      <c r="G9" s="30">
        <v>1.5389344262295082</v>
      </c>
    </row>
    <row r="10" spans="1:7" ht="14.5" x14ac:dyDescent="0.35">
      <c r="A10" s="152" t="s">
        <v>41</v>
      </c>
      <c r="B10" s="28">
        <v>81.192660550458712</v>
      </c>
      <c r="C10" s="29">
        <v>1.2041284403669725</v>
      </c>
      <c r="D10" s="36">
        <v>68.50152905198776</v>
      </c>
      <c r="E10" s="35">
        <v>1.3577981651376148</v>
      </c>
      <c r="F10" s="36">
        <v>69.647058823529406</v>
      </c>
      <c r="G10" s="37">
        <v>1.3529411764705883</v>
      </c>
    </row>
    <row r="11" spans="1:7" ht="14.5" x14ac:dyDescent="0.35">
      <c r="A11" s="152" t="s">
        <v>76</v>
      </c>
      <c r="B11" s="28">
        <v>63.651050080775441</v>
      </c>
      <c r="C11" s="29">
        <v>1.4345718901453959</v>
      </c>
      <c r="D11" s="36">
        <v>72.335600907029473</v>
      </c>
      <c r="E11" s="35">
        <v>1.3197278911564625</v>
      </c>
      <c r="F11" s="36">
        <v>70.023980815347713</v>
      </c>
      <c r="G11" s="37">
        <v>1.4028776978417266</v>
      </c>
    </row>
    <row r="12" spans="1:7" ht="15" customHeight="1" thickBot="1" x14ac:dyDescent="0.4">
      <c r="A12" s="153" t="s">
        <v>77</v>
      </c>
      <c r="B12" s="154">
        <v>69.47115384615384</v>
      </c>
      <c r="C12" s="155">
        <v>1.3612960842685495</v>
      </c>
      <c r="D12" s="154">
        <v>63.003901170351106</v>
      </c>
      <c r="E12" s="155">
        <v>1.4302762714786539</v>
      </c>
      <c r="F12" s="154">
        <v>65.70397111913357</v>
      </c>
      <c r="G12" s="156">
        <v>1.4441131918810459</v>
      </c>
    </row>
    <row r="13" spans="1:7" ht="15" customHeight="1" thickTop="1" x14ac:dyDescent="0.35">
      <c r="A13" s="157" t="s">
        <v>113</v>
      </c>
      <c r="B13" s="24"/>
      <c r="C13" s="24"/>
      <c r="D13" s="24"/>
      <c r="E13" s="24"/>
      <c r="F13" s="24"/>
      <c r="G13" s="24"/>
    </row>
    <row r="14" spans="1:7" ht="15" customHeight="1" thickBot="1" x14ac:dyDescent="0.4">
      <c r="A14" s="24"/>
      <c r="B14" s="24"/>
      <c r="C14" s="24"/>
      <c r="D14" s="24"/>
      <c r="E14" s="24"/>
      <c r="F14" s="24"/>
      <c r="G14" s="24"/>
    </row>
    <row r="15" spans="1:7" ht="15" customHeight="1" thickTop="1" thickBot="1" x14ac:dyDescent="0.3">
      <c r="A15" s="250" t="s">
        <v>78</v>
      </c>
      <c r="B15" s="251"/>
      <c r="C15" s="251"/>
      <c r="D15" s="251"/>
      <c r="E15" s="251"/>
      <c r="F15" s="252"/>
      <c r="G15" s="253"/>
    </row>
    <row r="16" spans="1:7" ht="15" customHeight="1" x14ac:dyDescent="0.35">
      <c r="A16" s="232" t="s">
        <v>60</v>
      </c>
      <c r="B16" s="234" t="s">
        <v>66</v>
      </c>
      <c r="C16" s="235"/>
      <c r="D16" s="234" t="s">
        <v>67</v>
      </c>
      <c r="E16" s="235"/>
      <c r="F16" s="236" t="s">
        <v>68</v>
      </c>
      <c r="G16" s="237"/>
    </row>
    <row r="17" spans="1:7" ht="15" customHeight="1" x14ac:dyDescent="0.35">
      <c r="A17" s="233"/>
      <c r="B17" s="25" t="s">
        <v>71</v>
      </c>
      <c r="C17" s="25" t="s">
        <v>72</v>
      </c>
      <c r="D17" s="25" t="s">
        <v>71</v>
      </c>
      <c r="E17" s="25" t="s">
        <v>72</v>
      </c>
      <c r="F17" s="25" t="s">
        <v>71</v>
      </c>
      <c r="G17" s="26" t="s">
        <v>72</v>
      </c>
    </row>
    <row r="18" spans="1:7" ht="14.5" x14ac:dyDescent="0.35">
      <c r="A18" s="27">
        <v>2001</v>
      </c>
      <c r="B18" s="28">
        <v>77</v>
      </c>
      <c r="C18" s="29">
        <v>1.28</v>
      </c>
      <c r="D18" s="28">
        <v>60</v>
      </c>
      <c r="E18" s="29">
        <v>1.48</v>
      </c>
      <c r="F18" s="25">
        <v>68</v>
      </c>
      <c r="G18" s="26">
        <v>1.43</v>
      </c>
    </row>
    <row r="19" spans="1:7" ht="14.5" x14ac:dyDescent="0.35">
      <c r="A19" s="27">
        <v>2004</v>
      </c>
      <c r="B19" s="28">
        <v>76</v>
      </c>
      <c r="C19" s="29">
        <v>1.31</v>
      </c>
      <c r="D19" s="28">
        <v>61</v>
      </c>
      <c r="E19" s="29">
        <v>1.47</v>
      </c>
      <c r="F19" s="28">
        <v>66</v>
      </c>
      <c r="G19" s="30">
        <v>1.45</v>
      </c>
    </row>
    <row r="20" spans="1:7" ht="14.5" x14ac:dyDescent="0.35">
      <c r="A20" s="27">
        <v>2007</v>
      </c>
      <c r="B20" s="28">
        <v>72</v>
      </c>
      <c r="C20" s="29">
        <v>1.34</v>
      </c>
      <c r="D20" s="28">
        <v>58</v>
      </c>
      <c r="E20" s="29">
        <v>1.52</v>
      </c>
      <c r="F20" s="28">
        <v>65</v>
      </c>
      <c r="G20" s="30">
        <v>1.46</v>
      </c>
    </row>
    <row r="21" spans="1:7" ht="14.5" x14ac:dyDescent="0.35">
      <c r="A21" s="31">
        <v>2008</v>
      </c>
      <c r="B21" s="28">
        <v>74.93810178817057</v>
      </c>
      <c r="C21" s="29">
        <v>1.2935350756533701</v>
      </c>
      <c r="D21" s="28">
        <v>68.842364532019701</v>
      </c>
      <c r="E21" s="29">
        <v>1.3722290640394088</v>
      </c>
      <c r="F21" s="28">
        <v>68.817204301075279</v>
      </c>
      <c r="G21" s="30">
        <v>1.3800226372382569</v>
      </c>
    </row>
    <row r="22" spans="1:7" ht="14.5" x14ac:dyDescent="0.35">
      <c r="A22" s="27">
        <v>2009</v>
      </c>
      <c r="B22" s="28">
        <v>67.158671586715869</v>
      </c>
      <c r="C22" s="29">
        <v>1.4146259644414625</v>
      </c>
      <c r="D22" s="28">
        <v>61.125569290826284</v>
      </c>
      <c r="E22" s="29">
        <v>1.4603122966818478</v>
      </c>
      <c r="F22" s="28">
        <v>63.005590266359746</v>
      </c>
      <c r="G22" s="30">
        <v>1.4886550476816836</v>
      </c>
    </row>
    <row r="23" spans="1:7" ht="14.5" x14ac:dyDescent="0.35">
      <c r="A23" s="27">
        <v>2010</v>
      </c>
      <c r="B23" s="28">
        <v>68.861269734632174</v>
      </c>
      <c r="C23" s="29">
        <v>1.3762176687940879</v>
      </c>
      <c r="D23" s="28">
        <v>59.899026325279479</v>
      </c>
      <c r="E23" s="29">
        <v>1.4760187522538766</v>
      </c>
      <c r="F23" s="28">
        <v>66.030946383591214</v>
      </c>
      <c r="G23" s="30">
        <v>1.4357682619647356</v>
      </c>
    </row>
    <row r="24" spans="1:7" ht="14.5" x14ac:dyDescent="0.35">
      <c r="A24" s="27">
        <v>2011</v>
      </c>
      <c r="B24" s="28">
        <v>69.478710704337445</v>
      </c>
      <c r="C24" s="29">
        <v>1.3569438917628334</v>
      </c>
      <c r="D24" s="28">
        <v>62.090680100755669</v>
      </c>
      <c r="E24" s="29">
        <v>1.4328295549958019</v>
      </c>
      <c r="F24" s="28">
        <v>66.030946383591214</v>
      </c>
      <c r="G24" s="30">
        <v>1.4357682619647356</v>
      </c>
    </row>
    <row r="25" spans="1:7" ht="14.5" x14ac:dyDescent="0.35">
      <c r="A25" s="27">
        <v>2012</v>
      </c>
      <c r="B25" s="28">
        <v>68.790767686904161</v>
      </c>
      <c r="C25" s="29">
        <v>1.4014049172102359</v>
      </c>
      <c r="D25" s="28">
        <v>61.823361823361822</v>
      </c>
      <c r="E25" s="29">
        <v>1.4591642924976258</v>
      </c>
      <c r="F25" s="28">
        <v>67.597496389022623</v>
      </c>
      <c r="G25" s="30">
        <v>1.4092441020702937</v>
      </c>
    </row>
    <row r="26" spans="1:7" ht="14.5" x14ac:dyDescent="0.35">
      <c r="A26" s="27">
        <v>2013</v>
      </c>
      <c r="B26" s="32">
        <v>69.315992292870902</v>
      </c>
      <c r="C26" s="29">
        <v>1.3790944123314066</v>
      </c>
      <c r="D26" s="32">
        <v>58.851884312007009</v>
      </c>
      <c r="E26" s="29">
        <v>1.4824715162138475</v>
      </c>
      <c r="F26" s="28">
        <v>63.95649922320041</v>
      </c>
      <c r="G26" s="30">
        <v>1.4883480062143968</v>
      </c>
    </row>
    <row r="27" spans="1:7" ht="14.5" x14ac:dyDescent="0.35">
      <c r="A27" s="33">
        <v>2014</v>
      </c>
      <c r="B27" s="34">
        <v>64.457252641690673</v>
      </c>
      <c r="C27" s="35">
        <v>1.4505821164795232</v>
      </c>
      <c r="D27" s="34">
        <v>58.738366080661841</v>
      </c>
      <c r="E27" s="35">
        <v>1.520192312666071</v>
      </c>
      <c r="F27" s="36">
        <v>60.117773019271951</v>
      </c>
      <c r="G27" s="37">
        <v>1.5568112922638868</v>
      </c>
    </row>
    <row r="28" spans="1:7" ht="14.5" x14ac:dyDescent="0.35">
      <c r="A28" s="33">
        <v>2015</v>
      </c>
      <c r="B28" s="34">
        <v>66.993318485523389</v>
      </c>
      <c r="C28" s="35">
        <v>1.4033341337632605</v>
      </c>
      <c r="D28" s="34">
        <v>54.689564068692206</v>
      </c>
      <c r="E28" s="35">
        <v>1.5618183837508495</v>
      </c>
      <c r="F28" s="36">
        <v>61.736641221374043</v>
      </c>
      <c r="G28" s="37">
        <v>1.5207443702738903</v>
      </c>
    </row>
    <row r="29" spans="1:7" ht="14.5" x14ac:dyDescent="0.35">
      <c r="A29" s="33">
        <v>2016</v>
      </c>
      <c r="B29" s="34">
        <v>64.944013781223092</v>
      </c>
      <c r="C29" s="35">
        <v>1.4254952627045649</v>
      </c>
      <c r="D29" s="34">
        <v>60.511627906976742</v>
      </c>
      <c r="E29" s="35">
        <v>1.4516279069767442</v>
      </c>
      <c r="F29" s="36">
        <v>67.228306655433869</v>
      </c>
      <c r="G29" s="37">
        <v>1.495301354347931</v>
      </c>
    </row>
    <row r="30" spans="1:7" ht="14.5" x14ac:dyDescent="0.35">
      <c r="A30" s="33">
        <v>2017</v>
      </c>
      <c r="B30" s="34">
        <v>64.944013781223092</v>
      </c>
      <c r="C30" s="35">
        <v>1.4254952627045649</v>
      </c>
      <c r="D30" s="34">
        <v>60.511627906976742</v>
      </c>
      <c r="E30" s="35">
        <v>1.4516279069767442</v>
      </c>
      <c r="F30" s="36">
        <v>67.228306655433869</v>
      </c>
      <c r="G30" s="37">
        <v>1.3993260320134793</v>
      </c>
    </row>
    <row r="31" spans="1:7" ht="14.5" x14ac:dyDescent="0.35">
      <c r="A31" s="33">
        <v>2018</v>
      </c>
      <c r="B31" s="34">
        <v>67.849113165126155</v>
      </c>
      <c r="C31" s="35">
        <v>1.3864691754658598</v>
      </c>
      <c r="D31" s="34">
        <v>59.232463038691407</v>
      </c>
      <c r="E31" s="35">
        <v>1.4983305480260485</v>
      </c>
      <c r="F31" s="36">
        <v>63.592085235920848</v>
      </c>
      <c r="G31" s="37">
        <v>1.4837747326539135</v>
      </c>
    </row>
    <row r="32" spans="1:7" ht="14.5" x14ac:dyDescent="0.35">
      <c r="A32" s="33">
        <v>2019</v>
      </c>
      <c r="B32" s="34">
        <v>68.934010152284259</v>
      </c>
      <c r="C32" s="35">
        <v>1.3812332698741738</v>
      </c>
      <c r="D32" s="34">
        <v>60.478359908883824</v>
      </c>
      <c r="E32" s="35">
        <v>1.4595741827500728</v>
      </c>
      <c r="F32" s="36">
        <v>66.052814454482274</v>
      </c>
      <c r="G32" s="37">
        <v>1.4321142413518984</v>
      </c>
    </row>
    <row r="33" spans="1:7" ht="15" thickBot="1" x14ac:dyDescent="0.4">
      <c r="A33" s="158">
        <v>2020</v>
      </c>
      <c r="B33" s="159">
        <v>69.47115384615384</v>
      </c>
      <c r="C33" s="155">
        <v>1.3612960842685495</v>
      </c>
      <c r="D33" s="159">
        <v>63.003901170351106</v>
      </c>
      <c r="E33" s="155">
        <v>1.4302762714786539</v>
      </c>
      <c r="F33" s="154">
        <v>65.70397111913357</v>
      </c>
      <c r="G33" s="156">
        <v>1.4441131918810459</v>
      </c>
    </row>
    <row r="34" spans="1:7" ht="13" thickTop="1" x14ac:dyDescent="0.25"/>
  </sheetData>
  <mergeCells count="11">
    <mergeCell ref="A16:A17"/>
    <mergeCell ref="B16:C16"/>
    <mergeCell ref="D16:E16"/>
    <mergeCell ref="F16:G16"/>
    <mergeCell ref="A3:G3"/>
    <mergeCell ref="B4:C4"/>
    <mergeCell ref="D4:E4"/>
    <mergeCell ref="F4:G4"/>
    <mergeCell ref="B8:G8"/>
    <mergeCell ref="A15:G15"/>
    <mergeCell ref="B6:G6"/>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No.2091 Transport Statistics Oldham 2020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6E911-86D4-4FD0-B46E-D5E0C364E289}">
  <sheetPr>
    <pageSetUpPr fitToPage="1"/>
  </sheetPr>
  <dimension ref="A1:D27"/>
  <sheetViews>
    <sheetView zoomScaleNormal="100" workbookViewId="0">
      <selection sqref="A1:G43"/>
    </sheetView>
  </sheetViews>
  <sheetFormatPr defaultColWidth="9.1796875" defaultRowHeight="14.5" x14ac:dyDescent="0.35"/>
  <cols>
    <col min="1" max="1" width="10" style="24" customWidth="1"/>
    <col min="2" max="2" width="13.81640625" style="24" customWidth="1"/>
    <col min="3" max="3" width="13.1796875" style="24" customWidth="1"/>
    <col min="4" max="4" width="15.54296875" style="24" customWidth="1"/>
    <col min="5" max="16384" width="9.1796875" style="24"/>
  </cols>
  <sheetData>
    <row r="1" spans="1:4" ht="15" thickBot="1" x14ac:dyDescent="0.4">
      <c r="A1" s="38" t="s">
        <v>79</v>
      </c>
    </row>
    <row r="2" spans="1:4" ht="33.75" customHeight="1" thickTop="1" x14ac:dyDescent="0.35">
      <c r="A2" s="257" t="s">
        <v>114</v>
      </c>
      <c r="B2" s="258"/>
      <c r="C2" s="258"/>
      <c r="D2" s="259"/>
    </row>
    <row r="3" spans="1:4" ht="15.75" customHeight="1" x14ac:dyDescent="0.35">
      <c r="A3" s="39" t="s">
        <v>60</v>
      </c>
      <c r="B3" s="40" t="s">
        <v>66</v>
      </c>
      <c r="C3" s="40" t="s">
        <v>67</v>
      </c>
      <c r="D3" s="41" t="s">
        <v>68</v>
      </c>
    </row>
    <row r="4" spans="1:4" ht="16.5" customHeight="1" x14ac:dyDescent="0.35">
      <c r="A4" s="27">
        <v>1997</v>
      </c>
      <c r="B4" s="42">
        <v>79</v>
      </c>
      <c r="C4" s="43">
        <v>33</v>
      </c>
      <c r="D4" s="44">
        <v>106</v>
      </c>
    </row>
    <row r="5" spans="1:4" x14ac:dyDescent="0.35">
      <c r="A5" s="27">
        <v>1998</v>
      </c>
      <c r="B5" s="42">
        <v>101</v>
      </c>
      <c r="C5" s="42">
        <v>42</v>
      </c>
      <c r="D5" s="45">
        <v>138</v>
      </c>
    </row>
    <row r="6" spans="1:4" x14ac:dyDescent="0.35">
      <c r="A6" s="27">
        <v>2001</v>
      </c>
      <c r="B6" s="42">
        <v>105</v>
      </c>
      <c r="C6" s="42">
        <v>49</v>
      </c>
      <c r="D6" s="46" t="s">
        <v>80</v>
      </c>
    </row>
    <row r="7" spans="1:4" ht="14.25" customHeight="1" x14ac:dyDescent="0.35">
      <c r="A7" s="27">
        <v>2004</v>
      </c>
      <c r="B7" s="42">
        <v>79</v>
      </c>
      <c r="C7" s="42">
        <v>24</v>
      </c>
      <c r="D7" s="45">
        <v>58</v>
      </c>
    </row>
    <row r="8" spans="1:4" ht="14.25" customHeight="1" x14ac:dyDescent="0.35">
      <c r="A8" s="27">
        <v>2007</v>
      </c>
      <c r="B8" s="42">
        <v>87</v>
      </c>
      <c r="C8" s="42">
        <v>36</v>
      </c>
      <c r="D8" s="45">
        <v>128</v>
      </c>
    </row>
    <row r="9" spans="1:4" ht="15" customHeight="1" x14ac:dyDescent="0.35">
      <c r="A9" s="27">
        <v>2008</v>
      </c>
      <c r="B9" s="42">
        <v>72</v>
      </c>
      <c r="C9" s="42">
        <v>35</v>
      </c>
      <c r="D9" s="45">
        <v>50</v>
      </c>
    </row>
    <row r="10" spans="1:4" ht="14.25" customHeight="1" x14ac:dyDescent="0.35">
      <c r="A10" s="27">
        <v>2009</v>
      </c>
      <c r="B10" s="42">
        <v>57</v>
      </c>
      <c r="C10" s="42">
        <v>40</v>
      </c>
      <c r="D10" s="45">
        <v>35</v>
      </c>
    </row>
    <row r="11" spans="1:4" ht="13.5" customHeight="1" x14ac:dyDescent="0.35">
      <c r="A11" s="27">
        <v>2010</v>
      </c>
      <c r="B11" s="260" t="s">
        <v>81</v>
      </c>
      <c r="C11" s="261"/>
      <c r="D11" s="262"/>
    </row>
    <row r="12" spans="1:4" x14ac:dyDescent="0.35">
      <c r="A12" s="27">
        <v>2011</v>
      </c>
      <c r="B12" s="263"/>
      <c r="C12" s="264"/>
      <c r="D12" s="265"/>
    </row>
    <row r="13" spans="1:4" x14ac:dyDescent="0.35">
      <c r="A13" s="33">
        <v>2012</v>
      </c>
      <c r="B13" s="47">
        <v>120</v>
      </c>
      <c r="C13" s="47">
        <v>52</v>
      </c>
      <c r="D13" s="46">
        <v>189</v>
      </c>
    </row>
    <row r="14" spans="1:4" x14ac:dyDescent="0.35">
      <c r="A14" s="33">
        <v>2013</v>
      </c>
      <c r="B14" s="48">
        <v>213</v>
      </c>
      <c r="C14" s="48">
        <v>108</v>
      </c>
      <c r="D14" s="49">
        <v>198</v>
      </c>
    </row>
    <row r="15" spans="1:4" x14ac:dyDescent="0.35">
      <c r="A15" s="33">
        <v>2014</v>
      </c>
      <c r="B15" s="48">
        <v>288</v>
      </c>
      <c r="C15" s="48">
        <v>269</v>
      </c>
      <c r="D15" s="49">
        <v>263</v>
      </c>
    </row>
    <row r="16" spans="1:4" x14ac:dyDescent="0.35">
      <c r="A16" s="33">
        <v>2015</v>
      </c>
      <c r="B16" s="48">
        <v>384</v>
      </c>
      <c r="C16" s="48">
        <v>330</v>
      </c>
      <c r="D16" s="49">
        <v>504</v>
      </c>
    </row>
    <row r="17" spans="1:4" x14ac:dyDescent="0.35">
      <c r="A17" s="33">
        <v>2016</v>
      </c>
      <c r="B17" s="48">
        <v>581</v>
      </c>
      <c r="C17" s="48">
        <v>428</v>
      </c>
      <c r="D17" s="49">
        <v>638</v>
      </c>
    </row>
    <row r="18" spans="1:4" x14ac:dyDescent="0.35">
      <c r="A18" s="33">
        <v>2017</v>
      </c>
      <c r="B18" s="48">
        <v>818</v>
      </c>
      <c r="C18" s="48">
        <v>566</v>
      </c>
      <c r="D18" s="49">
        <v>843</v>
      </c>
    </row>
    <row r="19" spans="1:4" x14ac:dyDescent="0.35">
      <c r="A19" s="33">
        <v>2018</v>
      </c>
      <c r="B19" s="48">
        <v>893</v>
      </c>
      <c r="C19" s="48">
        <v>616</v>
      </c>
      <c r="D19" s="49">
        <v>965</v>
      </c>
    </row>
    <row r="20" spans="1:4" x14ac:dyDescent="0.35">
      <c r="A20" s="33">
        <v>2019</v>
      </c>
      <c r="B20" s="48">
        <v>833</v>
      </c>
      <c r="C20" s="48">
        <v>654</v>
      </c>
      <c r="D20" s="49">
        <v>811</v>
      </c>
    </row>
    <row r="21" spans="1:4" x14ac:dyDescent="0.35">
      <c r="A21" s="33">
        <v>2020</v>
      </c>
      <c r="B21" s="48">
        <v>490</v>
      </c>
      <c r="C21" s="48">
        <v>338</v>
      </c>
      <c r="D21" s="49">
        <v>461</v>
      </c>
    </row>
    <row r="22" spans="1:4" s="38" customFormat="1" ht="16.5" customHeight="1" thickBot="1" x14ac:dyDescent="0.4">
      <c r="A22" s="160" t="s">
        <v>107</v>
      </c>
      <c r="B22" s="161">
        <v>6.2025316455696204</v>
      </c>
      <c r="C22" s="161">
        <v>10.242424242424242</v>
      </c>
      <c r="D22" s="162">
        <v>4.3490566037735849</v>
      </c>
    </row>
    <row r="23" spans="1:4" s="38" customFormat="1" ht="16.5" customHeight="1" thickTop="1" x14ac:dyDescent="0.35">
      <c r="A23" s="24" t="s">
        <v>82</v>
      </c>
      <c r="B23" s="50"/>
      <c r="C23" s="50"/>
      <c r="D23" s="50"/>
    </row>
    <row r="24" spans="1:4" ht="99" customHeight="1" x14ac:dyDescent="0.35">
      <c r="A24" s="266" t="s">
        <v>83</v>
      </c>
      <c r="B24" s="267"/>
      <c r="C24" s="267"/>
      <c r="D24" s="267"/>
    </row>
    <row r="27" spans="1:4" x14ac:dyDescent="0.35">
      <c r="A27" s="51"/>
    </row>
  </sheetData>
  <mergeCells count="3">
    <mergeCell ref="A2:D2"/>
    <mergeCell ref="B11:D12"/>
    <mergeCell ref="A24:D24"/>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No.2091 Transport Statistics Oldham 2020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C300E-8DA2-41B5-BC0E-5E7495881A2D}">
  <sheetPr>
    <pageSetUpPr fitToPage="1"/>
  </sheetPr>
  <dimension ref="A1:D22"/>
  <sheetViews>
    <sheetView zoomScaleNormal="100" workbookViewId="0">
      <selection sqref="A1:F51"/>
    </sheetView>
  </sheetViews>
  <sheetFormatPr defaultColWidth="9.1796875" defaultRowHeight="14.5" x14ac:dyDescent="0.35"/>
  <cols>
    <col min="1" max="1" width="29.81640625" style="24" customWidth="1"/>
    <col min="2" max="2" width="11.453125" style="24" customWidth="1"/>
    <col min="3" max="3" width="11.81640625" style="24" customWidth="1"/>
    <col min="4" max="4" width="12.1796875" style="24" bestFit="1" customWidth="1"/>
    <col min="5" max="16384" width="9.1796875" style="24"/>
  </cols>
  <sheetData>
    <row r="1" spans="1:4" x14ac:dyDescent="0.35">
      <c r="A1" s="38" t="s">
        <v>84</v>
      </c>
    </row>
    <row r="2" spans="1:4" ht="15" thickBot="1" x14ac:dyDescent="0.4"/>
    <row r="3" spans="1:4" ht="15" thickTop="1" x14ac:dyDescent="0.35">
      <c r="A3" s="268" t="s">
        <v>85</v>
      </c>
      <c r="B3" s="269"/>
      <c r="C3" s="269"/>
      <c r="D3" s="270"/>
    </row>
    <row r="4" spans="1:4" x14ac:dyDescent="0.35">
      <c r="A4" s="52" t="s">
        <v>60</v>
      </c>
      <c r="B4" s="53" t="s">
        <v>66</v>
      </c>
      <c r="C4" s="53" t="s">
        <v>67</v>
      </c>
      <c r="D4" s="54" t="s">
        <v>68</v>
      </c>
    </row>
    <row r="5" spans="1:4" x14ac:dyDescent="0.35">
      <c r="A5" s="27">
        <v>2001</v>
      </c>
      <c r="B5" s="42">
        <v>1237</v>
      </c>
      <c r="C5" s="42">
        <v>2038</v>
      </c>
      <c r="D5" s="45">
        <v>1616</v>
      </c>
    </row>
    <row r="6" spans="1:4" x14ac:dyDescent="0.35">
      <c r="A6" s="27">
        <v>2004</v>
      </c>
      <c r="B6" s="42">
        <v>1359</v>
      </c>
      <c r="C6" s="42">
        <v>2463</v>
      </c>
      <c r="D6" s="45">
        <v>1884</v>
      </c>
    </row>
    <row r="7" spans="1:4" x14ac:dyDescent="0.35">
      <c r="A7" s="27">
        <v>2007</v>
      </c>
      <c r="B7" s="42">
        <v>1576</v>
      </c>
      <c r="C7" s="42">
        <v>2408</v>
      </c>
      <c r="D7" s="45">
        <v>1636</v>
      </c>
    </row>
    <row r="8" spans="1:4" x14ac:dyDescent="0.35">
      <c r="A8" s="27">
        <v>2008</v>
      </c>
      <c r="B8" s="42">
        <v>1891</v>
      </c>
      <c r="C8" s="42">
        <v>2333</v>
      </c>
      <c r="D8" s="45">
        <v>1799</v>
      </c>
    </row>
    <row r="9" spans="1:4" x14ac:dyDescent="0.35">
      <c r="A9" s="27">
        <v>2009</v>
      </c>
      <c r="B9" s="42">
        <v>2244</v>
      </c>
      <c r="C9" s="42">
        <v>2874</v>
      </c>
      <c r="D9" s="45">
        <v>1963</v>
      </c>
    </row>
    <row r="10" spans="1:4" x14ac:dyDescent="0.35">
      <c r="A10" s="27">
        <v>2010</v>
      </c>
      <c r="B10" s="42">
        <v>2282</v>
      </c>
      <c r="C10" s="42">
        <v>2872</v>
      </c>
      <c r="D10" s="45">
        <v>2244</v>
      </c>
    </row>
    <row r="11" spans="1:4" x14ac:dyDescent="0.35">
      <c r="A11" s="27">
        <v>2011</v>
      </c>
      <c r="B11" s="42">
        <v>2310</v>
      </c>
      <c r="C11" s="42">
        <v>3251</v>
      </c>
      <c r="D11" s="45">
        <v>2328</v>
      </c>
    </row>
    <row r="12" spans="1:4" x14ac:dyDescent="0.35">
      <c r="A12" s="33">
        <v>2012</v>
      </c>
      <c r="B12" s="55">
        <v>2319</v>
      </c>
      <c r="C12" s="55">
        <v>2344</v>
      </c>
      <c r="D12" s="56">
        <v>1942</v>
      </c>
    </row>
    <row r="13" spans="1:4" x14ac:dyDescent="0.35">
      <c r="A13" s="33">
        <v>2013</v>
      </c>
      <c r="B13" s="55">
        <v>2516</v>
      </c>
      <c r="C13" s="55">
        <v>2295</v>
      </c>
      <c r="D13" s="56">
        <v>2232</v>
      </c>
    </row>
    <row r="14" spans="1:4" x14ac:dyDescent="0.35">
      <c r="A14" s="33">
        <v>2014</v>
      </c>
      <c r="B14" s="55">
        <v>2576</v>
      </c>
      <c r="C14" s="55">
        <v>3442</v>
      </c>
      <c r="D14" s="56">
        <v>2313</v>
      </c>
    </row>
    <row r="15" spans="1:4" x14ac:dyDescent="0.35">
      <c r="A15" s="33">
        <v>2015</v>
      </c>
      <c r="B15" s="55">
        <v>2939</v>
      </c>
      <c r="C15" s="55">
        <v>3276</v>
      </c>
      <c r="D15" s="56">
        <v>2298</v>
      </c>
    </row>
    <row r="16" spans="1:4" x14ac:dyDescent="0.35">
      <c r="A16" s="33">
        <v>2016</v>
      </c>
      <c r="B16" s="55">
        <v>2954</v>
      </c>
      <c r="C16" s="55">
        <v>2708</v>
      </c>
      <c r="D16" s="56">
        <v>2062</v>
      </c>
    </row>
    <row r="17" spans="1:4" x14ac:dyDescent="0.35">
      <c r="A17" s="33">
        <v>2017</v>
      </c>
      <c r="B17" s="55">
        <v>2447</v>
      </c>
      <c r="C17" s="55">
        <v>2989</v>
      </c>
      <c r="D17" s="56">
        <v>2335</v>
      </c>
    </row>
    <row r="18" spans="1:4" x14ac:dyDescent="0.35">
      <c r="A18" s="33">
        <v>2018</v>
      </c>
      <c r="B18" s="57">
        <v>2477.333333333333</v>
      </c>
      <c r="C18" s="57">
        <v>2985.6666666666665</v>
      </c>
      <c r="D18" s="58">
        <v>2115.333333333333</v>
      </c>
    </row>
    <row r="19" spans="1:4" x14ac:dyDescent="0.35">
      <c r="A19" s="33">
        <v>2019</v>
      </c>
      <c r="B19" s="57">
        <v>2533</v>
      </c>
      <c r="C19" s="57">
        <v>3137</v>
      </c>
      <c r="D19" s="58">
        <v>2518</v>
      </c>
    </row>
    <row r="20" spans="1:4" x14ac:dyDescent="0.35">
      <c r="A20" s="33">
        <v>2020</v>
      </c>
      <c r="B20" s="57">
        <v>1503</v>
      </c>
      <c r="C20" s="57">
        <v>1691</v>
      </c>
      <c r="D20" s="58">
        <v>1014</v>
      </c>
    </row>
    <row r="21" spans="1:4" ht="15" thickBot="1" x14ac:dyDescent="0.4">
      <c r="A21" s="163" t="s">
        <v>115</v>
      </c>
      <c r="B21" s="164">
        <v>1.2150363783346807</v>
      </c>
      <c r="C21" s="164">
        <v>0.82973503434739937</v>
      </c>
      <c r="D21" s="165">
        <v>0.62747524752475248</v>
      </c>
    </row>
    <row r="22" spans="1:4" ht="15" thickTop="1" x14ac:dyDescent="0.35"/>
  </sheetData>
  <mergeCells count="1">
    <mergeCell ref="A3:D3"/>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No.2091 Transport Statistics Oldham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Key Centre Notes</vt:lpstr>
      <vt:lpstr>Cordon Map</vt:lpstr>
      <vt:lpstr>Table 14 Key Centre Surveys AM</vt:lpstr>
      <vt:lpstr>Table 15 Key Centre Surveys OP</vt:lpstr>
      <vt:lpstr>Table 16 Key Centre Surveys PM</vt:lpstr>
      <vt:lpstr>Table17  KC Traffic Trend</vt:lpstr>
      <vt:lpstr>Tables 18 &amp; 19 KC Car Occupancy</vt:lpstr>
      <vt:lpstr>Table 20 Rail &amp; Metrolink to KC</vt:lpstr>
      <vt:lpstr>Table 21 Walk to KC</vt:lpstr>
      <vt:lpstr>Table 22 KC Car&amp;Non-carTrips </vt:lpstr>
      <vt:lpstr>'Cordon Map'!Print_Area</vt:lpstr>
      <vt:lpstr>'Key Centre Notes'!Print_Area</vt:lpstr>
      <vt:lpstr>'Table 14 Key Centre Surveys AM'!Print_Area</vt:lpstr>
      <vt:lpstr>'Table 15 Key Centre Surveys OP'!Print_Area</vt:lpstr>
      <vt:lpstr>'Table 16 Key Centre Surveys PM'!Print_Area</vt:lpstr>
      <vt:lpstr>'Table 20 Rail &amp; Metrolink to KC'!Print_Area</vt:lpstr>
      <vt:lpstr>'Table 21 Walk to KC'!Print_Area</vt:lpstr>
      <vt:lpstr>'Table 22 KC Car&amp;Non-carTrips '!Print_Area</vt:lpstr>
      <vt:lpstr>'Table17  KC Traffic Trend'!Print_Area</vt:lpstr>
      <vt:lpstr>'Tables 18 &amp; 19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2020-07-29T15:32:07Z</dcterms:created>
  <dcterms:modified xsi:type="dcterms:W3CDTF">2021-09-02T15:11:39Z</dcterms:modified>
</cp:coreProperties>
</file>